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v-file01\文書フォルダ\200ガス水道局\09企業\0901ガス・水道業務\090105調査計画\経営分析比較表\R6\"/>
    </mc:Choice>
  </mc:AlternateContent>
  <xr:revisionPtr revIDLastSave="0" documentId="13_ncr:1_{19571080-4202-4D46-BA76-01D271ABAFD4}" xr6:coauthVersionLast="47" xr6:coauthVersionMax="47" xr10:uidLastSave="{00000000-0000-0000-0000-000000000000}"/>
  <workbookProtection workbookAlgorithmName="SHA-512" workbookHashValue="KYBT1obF1+/UsKFo+Nhv4hKrZn8DrAaBqgih09o1fSSaCa+UnDoCP9kXY3GNiyuvaNx3ZVqC2L9/nACqMUVfTg==" workbookSaltValue="NqEj3BzUqc+qTkiEhnLm3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U6" i="5"/>
  <c r="T6" i="5"/>
  <c r="BB8" i="4" s="1"/>
  <c r="S6" i="5"/>
  <c r="AT8" i="4" s="1"/>
  <c r="R6" i="5"/>
  <c r="AL8" i="4" s="1"/>
  <c r="Q6" i="5"/>
  <c r="P6" i="5"/>
  <c r="O6" i="5"/>
  <c r="I10" i="4" s="1"/>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AT10" i="4"/>
  <c r="AL10" i="4"/>
  <c r="W10" i="4"/>
  <c r="P10" i="4"/>
  <c r="B10" i="4"/>
  <c r="AD8" i="4"/>
  <c r="W8" i="4"/>
  <c r="P8" i="4"/>
  <c r="I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<sst xmlns="http://schemas.openxmlformats.org/spreadsheetml/2006/main" count="228" uniqueCount="113">
  <si>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</si>
  <si>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</si>
  <si>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</si>
  <si>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</si>
  <si>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</si>
  <si>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</si>
  <si>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</si>
  <si>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</si>
  <si>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</si>
  <si>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</si>
  <si>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</si>
  <si>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</si>
  <si>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</si>
  <si>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</si>
  <si>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</si>
  <si>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</si>
  <si>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</si>
  <si>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</si>
  <si>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</si>
  <si>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</si>
  <si>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</si>
  <si>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</si>
  <si>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</si>
  <si>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</si>
  <si>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</si>
  <si>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</si>
  <si>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</si>
  <si>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</si>
  <si>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</si>
  <si>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</si>
  <si>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</si>
  <si>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</si>
  <si>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</si>
  <si>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</si>
  <si>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</si>
  <si>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</si>
  <si>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</si>
  <si>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</si>
  <si>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</si>
  <si>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</si>
  <si>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</si>
  <si>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</si>
  <si>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</si>
  <si>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</si>
  <si>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</si>
  <si>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</si>
  <si>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</si>
  <si>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</si>
  <si>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</si>
  <si>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</si>
  <si>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</si>
  <si>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</si>
  <si>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</si>
  <si>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</si>
  <si>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</si>
  <si>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</si>
  <si>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</si>
  <si>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</si>
  <si>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</si>
  <si>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</si>
  <si>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</si>
  <si>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</si>
  <si>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</si>
  <si>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</si>
  <si>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</si>
  <si>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</si>
  <si>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</si>
  <si>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</si>
  <si>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</si>
  <si>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</si>
  <si>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</si>
  <si>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</si>
  <si>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</si>
  <si>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</si>
  <si>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</si>
  <si>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</si>
  <si>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</si>
  <si>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</si>
  <si>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</si>
  <si>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</si>
  <si>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</si>
  <si>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</si>
  <si>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</si>
  <si>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</si>
  <si>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</si>
  <si>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</si>
  <si>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</si>
  <si>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</si>
  <si>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</si>
  <si>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</si>
  <si>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</si>
  <si>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</si>
  <si>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</si>
  <si>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糸魚川市</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</si>
  <si>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</si>
  <si>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</si>
  <si>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</si>
  <si>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</si>
  <si>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</si>
  <si>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</si>
  <si>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</si>
  <si>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</si>
  <si>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</si>
  <si>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</si>
  <si>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</si>
  <si>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</si>
  <si>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</si>
  <si>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</si>
  <si>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</si>
  <si>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</si>
  <si>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姫川簡水・早川簡水の統合・公営化事業での多額の投資により、減価償却費及び企業債残高、企業債償還額が多い状況です。今後の人口推計や施設の状況を考慮し、計画的な経営を行う必要があり、定期的な料金の改定が必要です。
　今後は水道事業と同様、定期的な料金改定を図りながら健全経営に取り組むとともに、上下水道事業包括委託の導入による経営基盤の強化に努めます。</t>
    <rPh sb="1" eb="3">
      <t>ヒメカワ</t>
    </rPh>
    <rPh sb="3" eb="5">
      <t>カンスイ</t>
    </rPh>
    <rPh sb="6" eb="8">
      <t>ハヤカワ</t>
    </rPh>
    <rPh sb="8" eb="10">
      <t>カンスイ</t>
    </rPh>
    <rPh sb="17" eb="19">
      <t>ジギョウ</t>
    </rPh>
    <rPh sb="21" eb="23">
      <t>タガク</t>
    </rPh>
    <rPh sb="24" eb="26">
      <t>トウシ</t>
    </rPh>
    <phoneticPr fontId="4"/>
  </si>
  <si>
    <t>　資産の老朽化を示す①有形固定資産減価償却率は、類似団体平均よりも低い状況ですが、②管路経年化率は、昭和59年に供用開始した能生谷簡水の区域拡張エリアの管路が法定耐用年数を迎えたことにより、大幅増となりました。
　今後は上下水道耐震化計画に基づき、避難所等の重要施設に接続する管路の耐震化を重点として、投資の平準化を図りながら計画的に更新していきます。</t>
    <rPh sb="50" eb="52">
      <t>ショウワ</t>
    </rPh>
    <rPh sb="62" eb="67">
      <t>ノウダニカンスイ</t>
    </rPh>
    <rPh sb="68" eb="70">
      <t>クイキ</t>
    </rPh>
    <rPh sb="70" eb="72">
      <t>カクチョウ</t>
    </rPh>
    <rPh sb="76" eb="78">
      <t>カンロ</t>
    </rPh>
    <rPh sb="79" eb="81">
      <t>ホウテイ</t>
    </rPh>
    <rPh sb="81" eb="83">
      <t>タイヨウ</t>
    </rPh>
    <rPh sb="83" eb="85">
      <t>ネンスウ</t>
    </rPh>
    <rPh sb="86" eb="87">
      <t>ムカ</t>
    </rPh>
    <rPh sb="95" eb="98">
      <t>オオハバゾウ</t>
    </rPh>
    <phoneticPr fontId="4"/>
  </si>
  <si>
    <t>　水道料金などの収入で維持管理費等の経費が賄えているかどうかの判断基準となる①収益的収支比率は100%程度を推移しています。これは、収益的収支の不足分を一般会計からの繰入金で補塡しているためで、②累積欠損金もありません。また、支払能力の指標である③流動比率は、現金預金の減少により、100％を下回っている状態です。
　④企業債残高対給水収益比率は、姫川簡水・早川簡水の統合・公営化事業での多額の投資により企業債残高が多いことから、類似団体平均を大きく上回っています。
　給水のための費用をどの程度水道料金で賄えているかを示す指標である⑤料金回収率は、類似団体平均値と同程度ですが、一般会計からの繰入金に頼る割合が高いため、100%を下回っています。
　令和７年度から令和８年度までの２年間、段階的な料金改定を行いますが、人口減少に伴う料金収入の減少や物価上昇などを踏まえ、定期的な料金の見直しが必要となっています。
　水道施設の利用状況や適正規模の判断となる、⑦施設利用率は、類似団体平均を下回っています。原因として人口減少などによる給水量の減少があり、配水能力と配水量とのかい離が生じている状況であります。今後の施設、設備の更新にあたり、施設の規模や能力について考慮する必要があります。</t>
    <rPh sb="51" eb="53">
      <t>テイド</t>
    </rPh>
    <rPh sb="54" eb="56">
      <t>スイイ</t>
    </rPh>
    <rPh sb="382" eb="383">
      <t>フ</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</si>
</sst>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0.54</c:v>
                </c:pt>
                <c:pt idx="1">
                  <c:v>0.36</c:v>
                </c:pt>
                <c:pt idx="2">
                  <c:v>0.69</c:v>
                </c:pt>
                <c:pt idx="3">
                  <c:v>0.39</c:v>
                </c:pt>
                <c:pt idx="4">
                  <c:v>7.0000000000000007E-2</c:v>
                </c:pt>
              </c:numCache>
            </c:numRef>
          </c:val>
          <c:extLst>
            <c:ext xmlns:c16="http://schemas.microsoft.com/office/drawing/2014/chart" uri="{C3380CC4-5D6E-409C-BE32-E72D297353CC}">
              <c16:uniqueId val="{00000000-DA45-4FD4-AFE7-9D4438559E9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0.26</c:v>
                </c:pt>
                <c:pt idx="1">
                  <c:v>0.28999999999999998</c:v>
                </c:pt>
                <c:pt idx="2">
                  <c:v>1.8</c:v>
                </c:pt>
                <c:pt idx="3">
                  <c:v>0.28999999999999998</c:v>
                </c:pt>
                <c:pt idx="4">
                  <c:v>0.17</c:v>
                </c:pt>
              </c:numCache>
            </c:numRef>
          </c:val>
          <c:smooth val="0"/>
          <c:extLst>
            <c:ext xmlns:c16="http://schemas.microsoft.com/office/drawing/2014/chart" uri="{C3380CC4-5D6E-409C-BE32-E72D297353CC}">
              <c16:uniqueId val="{00000001-DA45-4FD4-AFE7-9D4438559E9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42.5</c:v>
                </c:pt>
                <c:pt idx="1">
                  <c:v>43.57</c:v>
                </c:pt>
                <c:pt idx="2">
                  <c:v>45.81</c:v>
                </c:pt>
                <c:pt idx="3">
                  <c:v>44.16</c:v>
                </c:pt>
                <c:pt idx="4">
                  <c:v>44.97</c:v>
                </c:pt>
              </c:numCache>
            </c:numRef>
          </c:val>
          <c:extLst>
            <c:ext xmlns:c16="http://schemas.microsoft.com/office/drawing/2014/chart" uri="{C3380CC4-5D6E-409C-BE32-E72D297353CC}">
              <c16:uniqueId val="{00000000-4D38-4144-AA45-F2C82BEB665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54.14</c:v>
                </c:pt>
                <c:pt idx="1">
                  <c:v>53.79</c:v>
                </c:pt>
                <c:pt idx="2">
                  <c:v>56.4</c:v>
                </c:pt>
                <c:pt idx="3">
                  <c:v>54.97</c:v>
                </c:pt>
                <c:pt idx="4">
                  <c:v>56.35</c:v>
                </c:pt>
              </c:numCache>
            </c:numRef>
          </c:val>
          <c:smooth val="0"/>
          <c:extLst>
            <c:ext xmlns:c16="http://schemas.microsoft.com/office/drawing/2014/chart" uri="{C3380CC4-5D6E-409C-BE32-E72D297353CC}">
              <c16:uniqueId val="{00000001-4D38-4144-AA45-F2C82BEB665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90.38</c:v>
                </c:pt>
                <c:pt idx="1">
                  <c:v>88.97</c:v>
                </c:pt>
                <c:pt idx="2">
                  <c:v>82.22</c:v>
                </c:pt>
                <c:pt idx="3">
                  <c:v>81.010000000000005</c:v>
                </c:pt>
                <c:pt idx="4">
                  <c:v>81.13</c:v>
                </c:pt>
              </c:numCache>
            </c:numRef>
          </c:val>
          <c:extLst>
            <c:ext xmlns:c16="http://schemas.microsoft.com/office/drawing/2014/chart" uri="{C3380CC4-5D6E-409C-BE32-E72D297353CC}">
              <c16:uniqueId val="{00000000-3B45-4829-9AC6-80596E352BC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76.239999999999995</c:v>
                </c:pt>
                <c:pt idx="1">
                  <c:v>73.81</c:v>
                </c:pt>
                <c:pt idx="2">
                  <c:v>73.099999999999994</c:v>
                </c:pt>
                <c:pt idx="3">
                  <c:v>71.36</c:v>
                </c:pt>
                <c:pt idx="4">
                  <c:v>69.33</c:v>
                </c:pt>
              </c:numCache>
            </c:numRef>
          </c:val>
          <c:smooth val="0"/>
          <c:extLst>
            <c:ext xmlns:c16="http://schemas.microsoft.com/office/drawing/2014/chart" uri="{C3380CC4-5D6E-409C-BE32-E72D297353CC}">
              <c16:uniqueId val="{00000001-3B45-4829-9AC6-80596E352BC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100.03</c:v>
                </c:pt>
                <c:pt idx="1">
                  <c:v>100.05</c:v>
                </c:pt>
                <c:pt idx="2">
                  <c:v>100.03</c:v>
                </c:pt>
                <c:pt idx="3">
                  <c:v>100.1</c:v>
                </c:pt>
                <c:pt idx="4">
                  <c:v>99.97</c:v>
                </c:pt>
              </c:numCache>
            </c:numRef>
          </c:val>
          <c:extLst>
            <c:ext xmlns:c16="http://schemas.microsoft.com/office/drawing/2014/chart" uri="{C3380CC4-5D6E-409C-BE32-E72D297353CC}">
              <c16:uniqueId val="{00000000-244C-4090-8564-D2E555130B5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103.57</c:v>
                </c:pt>
                <c:pt idx="1">
                  <c:v>100.97</c:v>
                </c:pt>
                <c:pt idx="2">
                  <c:v>101.68</c:v>
                </c:pt>
                <c:pt idx="3">
                  <c:v>97.35</c:v>
                </c:pt>
                <c:pt idx="4">
                  <c:v>100.59</c:v>
                </c:pt>
              </c:numCache>
            </c:numRef>
          </c:val>
          <c:smooth val="0"/>
          <c:extLst>
            <c:ext xmlns:c16="http://schemas.microsoft.com/office/drawing/2014/chart" uri="{C3380CC4-5D6E-409C-BE32-E72D297353CC}">
              <c16:uniqueId val="{00000001-244C-4090-8564-D2E555130B5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8.64</c:v>
                </c:pt>
                <c:pt idx="1">
                  <c:v>11.99</c:v>
                </c:pt>
                <c:pt idx="2">
                  <c:v>15.17</c:v>
                </c:pt>
                <c:pt idx="3">
                  <c:v>18.27</c:v>
                </c:pt>
                <c:pt idx="4">
                  <c:v>21.23</c:v>
                </c:pt>
              </c:numCache>
            </c:numRef>
          </c:val>
          <c:extLst>
            <c:ext xmlns:c16="http://schemas.microsoft.com/office/drawing/2014/chart" uri="{C3380CC4-5D6E-409C-BE32-E72D297353CC}">
              <c16:uniqueId val="{00000000-83B2-41EB-8B90-1D72BE756B4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31.44</c:v>
                </c:pt>
                <c:pt idx="1">
                  <c:v>35.43</c:v>
                </c:pt>
                <c:pt idx="2">
                  <c:v>41.69</c:v>
                </c:pt>
                <c:pt idx="3">
                  <c:v>45.06</c:v>
                </c:pt>
                <c:pt idx="4">
                  <c:v>37.619999999999997</c:v>
                </c:pt>
              </c:numCache>
            </c:numRef>
          </c:val>
          <c:smooth val="0"/>
          <c:extLst>
            <c:ext xmlns:c16="http://schemas.microsoft.com/office/drawing/2014/chart" uri="{C3380CC4-5D6E-409C-BE32-E72D297353CC}">
              <c16:uniqueId val="{00000001-83B2-41EB-8B90-1D72BE756B4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5.9</c:v>
                </c:pt>
                <c:pt idx="1">
                  <c:v>7.89</c:v>
                </c:pt>
                <c:pt idx="2">
                  <c:v>9.17</c:v>
                </c:pt>
                <c:pt idx="3">
                  <c:v>8.9499999999999993</c:v>
                </c:pt>
                <c:pt idx="4">
                  <c:v>18.64</c:v>
                </c:pt>
              </c:numCache>
            </c:numRef>
          </c:val>
          <c:extLst>
            <c:ext xmlns:c16="http://schemas.microsoft.com/office/drawing/2014/chart" uri="{C3380CC4-5D6E-409C-BE32-E72D297353CC}">
              <c16:uniqueId val="{00000000-2062-4B9D-AC4A-C769782C7EF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10.78</c:v>
                </c:pt>
                <c:pt idx="1">
                  <c:v>11.16</c:v>
                </c:pt>
                <c:pt idx="2">
                  <c:v>14.82</c:v>
                </c:pt>
                <c:pt idx="3">
                  <c:v>17.05</c:v>
                </c:pt>
                <c:pt idx="4">
                  <c:v>15.2</c:v>
                </c:pt>
              </c:numCache>
            </c:numRef>
          </c:val>
          <c:smooth val="0"/>
          <c:extLst>
            <c:ext xmlns:c16="http://schemas.microsoft.com/office/drawing/2014/chart" uri="{C3380CC4-5D6E-409C-BE32-E72D297353CC}">
              <c16:uniqueId val="{00000001-2062-4B9D-AC4A-C769782C7EF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CF-4963-916D-7668ACED6D9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5.78</c:v>
                </c:pt>
                <c:pt idx="1">
                  <c:v>8.73</c:v>
                </c:pt>
                <c:pt idx="2">
                  <c:v>15.24</c:v>
                </c:pt>
                <c:pt idx="3">
                  <c:v>25.06</c:v>
                </c:pt>
                <c:pt idx="4">
                  <c:v>18.309999999999999</c:v>
                </c:pt>
              </c:numCache>
            </c:numRef>
          </c:val>
          <c:smooth val="0"/>
          <c:extLst>
            <c:ext xmlns:c16="http://schemas.microsoft.com/office/drawing/2014/chart" uri="{C3380CC4-5D6E-409C-BE32-E72D297353CC}">
              <c16:uniqueId val="{00000001-CECF-4963-916D-7668ACED6D9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116.1</c:v>
                </c:pt>
                <c:pt idx="1">
                  <c:v>136.63</c:v>
                </c:pt>
                <c:pt idx="2">
                  <c:v>114.1</c:v>
                </c:pt>
                <c:pt idx="3">
                  <c:v>89.47</c:v>
                </c:pt>
                <c:pt idx="4">
                  <c:v>76.83</c:v>
                </c:pt>
              </c:numCache>
            </c:numRef>
          </c:val>
          <c:extLst>
            <c:ext xmlns:c16="http://schemas.microsoft.com/office/drawing/2014/chart" uri="{C3380CC4-5D6E-409C-BE32-E72D297353CC}">
              <c16:uniqueId val="{00000000-0538-4800-B8EB-4DB8E4E1E9C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92.24</c:v>
                </c:pt>
                <c:pt idx="1">
                  <c:v>116</c:v>
                </c:pt>
                <c:pt idx="2">
                  <c:v>132.63999999999999</c:v>
                </c:pt>
                <c:pt idx="3">
                  <c:v>134.22</c:v>
                </c:pt>
                <c:pt idx="4">
                  <c:v>146.79</c:v>
                </c:pt>
              </c:numCache>
            </c:numRef>
          </c:val>
          <c:smooth val="0"/>
          <c:extLst>
            <c:ext xmlns:c16="http://schemas.microsoft.com/office/drawing/2014/chart" uri="{C3380CC4-5D6E-409C-BE32-E72D297353CC}">
              <c16:uniqueId val="{00000001-0538-4800-B8EB-4DB8E4E1E9C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2371.14</c:v>
                </c:pt>
                <c:pt idx="1">
                  <c:v>2277.91</c:v>
                </c:pt>
                <c:pt idx="2">
                  <c:v>2549.92</c:v>
                </c:pt>
                <c:pt idx="3">
                  <c:v>2293.38</c:v>
                </c:pt>
                <c:pt idx="4">
                  <c:v>2261.46</c:v>
                </c:pt>
              </c:numCache>
            </c:numRef>
          </c:val>
          <c:extLst>
            <c:ext xmlns:c16="http://schemas.microsoft.com/office/drawing/2014/chart" uri="{C3380CC4-5D6E-409C-BE32-E72D297353CC}">
              <c16:uniqueId val="{00000000-D8A4-489D-BA76-6DAEC473FD1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1546.97</c:v>
                </c:pt>
                <c:pt idx="1">
                  <c:v>1471.36</c:v>
                </c:pt>
                <c:pt idx="2">
                  <c:v>1495.64</c:v>
                </c:pt>
                <c:pt idx="3">
                  <c:v>1331.83</c:v>
                </c:pt>
                <c:pt idx="4">
                  <c:v>1124.56</c:v>
                </c:pt>
              </c:numCache>
            </c:numRef>
          </c:val>
          <c:smooth val="0"/>
          <c:extLst>
            <c:ext xmlns:c16="http://schemas.microsoft.com/office/drawing/2014/chart" uri="{C3380CC4-5D6E-409C-BE32-E72D297353CC}">
              <c16:uniqueId val="{00000001-D8A4-489D-BA76-6DAEC473FD1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54.92</c:v>
                </c:pt>
                <c:pt idx="1">
                  <c:v>49.73</c:v>
                </c:pt>
                <c:pt idx="2">
                  <c:v>43.78</c:v>
                </c:pt>
                <c:pt idx="3">
                  <c:v>50.7</c:v>
                </c:pt>
                <c:pt idx="4">
                  <c:v>50.53</c:v>
                </c:pt>
              </c:numCache>
            </c:numRef>
          </c:val>
          <c:extLst>
            <c:ext xmlns:c16="http://schemas.microsoft.com/office/drawing/2014/chart" uri="{C3380CC4-5D6E-409C-BE32-E72D297353CC}">
              <c16:uniqueId val="{00000000-D582-49F7-BB34-C2767F1F9DC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51.1</c:v>
                </c:pt>
                <c:pt idx="1">
                  <c:v>51.76</c:v>
                </c:pt>
                <c:pt idx="2">
                  <c:v>46.15</c:v>
                </c:pt>
                <c:pt idx="3">
                  <c:v>47.78</c:v>
                </c:pt>
                <c:pt idx="4">
                  <c:v>53.53</c:v>
                </c:pt>
              </c:numCache>
            </c:numRef>
          </c:val>
          <c:smooth val="0"/>
          <c:extLst>
            <c:ext xmlns:c16="http://schemas.microsoft.com/office/drawing/2014/chart" uri="{C3380CC4-5D6E-409C-BE32-E72D297353CC}">
              <c16:uniqueId val="{00000001-D582-49F7-BB34-C2767F1F9DC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230.78</c:v>
                </c:pt>
                <c:pt idx="1">
                  <c:v>256.95999999999998</c:v>
                </c:pt>
                <c:pt idx="2">
                  <c:v>261.99</c:v>
                </c:pt>
                <c:pt idx="3">
                  <c:v>255.46</c:v>
                </c:pt>
                <c:pt idx="4">
                  <c:v>257.98</c:v>
                </c:pt>
              </c:numCache>
            </c:numRef>
          </c:val>
          <c:extLst>
            <c:ext xmlns:c16="http://schemas.microsoft.com/office/drawing/2014/chart" uri="{C3380CC4-5D6E-409C-BE32-E72D297353CC}">
              <c16:uniqueId val="{00000000-8A7D-474D-B2DE-E4B32965952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269.64</c:v>
                </c:pt>
                <c:pt idx="1">
                  <c:v>276.18</c:v>
                </c:pt>
                <c:pt idx="2">
                  <c:v>315.83</c:v>
                </c:pt>
                <c:pt idx="3">
                  <c:v>319.76</c:v>
                </c:pt>
                <c:pt idx="4">
                  <c:v>236.73</c:v>
                </c:pt>
              </c:numCache>
            </c:numRef>
          </c:val>
          <c:smooth val="0"/>
          <c:extLst>
            <c:ext xmlns:c16="http://schemas.microsoft.com/office/drawing/2014/chart" uri="{C3380CC4-5D6E-409C-BE32-E72D297353CC}">
              <c16:uniqueId val="{00000001-8A7D-474D-B2DE-E4B32965952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新潟県　糸魚川市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C2</v>
      </c>
      <c r="X8" s="43"/>
      <c r="Y8" s="43"/>
      <c r="Z8" s="43"/>
      <c r="AA8" s="43"/>
      <c r="AB8" s="43"/>
      <c r="AC8" s="43"/>
      <c r="AD8" s="43" t="str">
        <f>データ!$M$6</f>
        <v>非設置</v>
      </c>
      <c r="AE8" s="43"/>
      <c r="AF8" s="43"/>
      <c r="AG8" s="43"/>
      <c r="AH8" s="43"/>
      <c r="AI8" s="43"/>
      <c r="AJ8" s="43"/>
      <c r="AK8" s="2"/>
      <c r="AL8" s="44">
        <f>データ!$R$6</f>
        <v>38041</v>
      </c>
      <c r="AM8" s="44"/>
      <c r="AN8" s="44"/>
      <c r="AO8" s="44"/>
      <c r="AP8" s="44"/>
      <c r="AQ8" s="44"/>
      <c r="AR8" s="44"/>
      <c r="AS8" s="44"/>
      <c r="AT8" s="45">
        <f>データ!$S$6</f>
        <v>746.24</v>
      </c>
      <c r="AU8" s="46"/>
      <c r="AV8" s="46"/>
      <c r="AW8" s="46"/>
      <c r="AX8" s="46"/>
      <c r="AY8" s="46"/>
      <c r="AZ8" s="46"/>
      <c r="BA8" s="46"/>
      <c r="BB8" s="47">
        <f>データ!$T$6</f>
        <v>50.98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59.87</v>
      </c>
      <c r="J10" s="46"/>
      <c r="K10" s="46"/>
      <c r="L10" s="46"/>
      <c r="M10" s="46"/>
      <c r="N10" s="46"/>
      <c r="O10" s="80"/>
      <c r="P10" s="47">
        <f>データ!$P$6</f>
        <v>19.03</v>
      </c>
      <c r="Q10" s="47"/>
      <c r="R10" s="47"/>
      <c r="S10" s="47"/>
      <c r="T10" s="47"/>
      <c r="U10" s="47"/>
      <c r="V10" s="47"/>
      <c r="W10" s="44">
        <f>データ!$Q$6</f>
        <v>2860</v>
      </c>
      <c r="X10" s="44"/>
      <c r="Y10" s="44"/>
      <c r="Z10" s="44"/>
      <c r="AA10" s="44"/>
      <c r="AB10" s="44"/>
      <c r="AC10" s="44"/>
      <c r="AD10" s="2"/>
      <c r="AE10" s="2"/>
      <c r="AF10" s="2"/>
      <c r="AG10" s="2"/>
      <c r="AH10" s="2"/>
      <c r="AI10" s="2"/>
      <c r="AJ10" s="2"/>
      <c r="AK10" s="2"/>
      <c r="AL10" s="44">
        <f>データ!$U$6</f>
        <v>7159</v>
      </c>
      <c r="AM10" s="44"/>
      <c r="AN10" s="44"/>
      <c r="AO10" s="44"/>
      <c r="AP10" s="44"/>
      <c r="AQ10" s="44"/>
      <c r="AR10" s="44"/>
      <c r="AS10" s="44"/>
      <c r="AT10" s="45">
        <f>データ!$V$6</f>
        <v>42.95</v>
      </c>
      <c r="AU10" s="46"/>
      <c r="AV10" s="46"/>
      <c r="AW10" s="46"/>
      <c r="AX10" s="46"/>
      <c r="AY10" s="46"/>
      <c r="AZ10" s="46"/>
      <c r="BA10" s="46"/>
      <c r="BB10" s="47">
        <f>データ!$W$6</f>
        <v>166.68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tuPTlbnTAaMQ+S1V9w3WkYZ48Nr5Cm4mOrdNZgVdrXVUyd/vzLiBrserZV+iDxQBc13q7dEmSel1dkBhyViEEA==" saltValue="5Z8qSUn5I2NT4ZWiyar8F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152161</v>
      </c>
      <c r="D6" s="20">
        <f t="shared" si="3"/>
        <v>46</v>
      </c>
      <c r="E6" s="20">
        <f t="shared" si="3"/>
        <v>1</v>
      </c>
      <c r="F6" s="20">
        <f t="shared" si="3"/>
        <v>0</v>
      </c>
      <c r="G6" s="20">
        <f t="shared" si="3"/>
        <v>5</v>
      </c>
      <c r="H6" s="20" t="str">
        <f t="shared" si="3"/>
        <v>新潟県　糸魚川市</v>
      </c>
      <c r="I6" s="20" t="str">
        <f t="shared" si="3"/>
        <v>法適用</v>
      </c>
      <c r="J6" s="20" t="str">
        <f t="shared" si="3"/>
        <v>水道事業</v>
      </c>
      <c r="K6" s="20" t="str">
        <f t="shared" si="3"/>
        <v>簡易水道事業</v>
      </c>
      <c r="L6" s="20" t="str">
        <f t="shared" si="3"/>
        <v>C2</v>
      </c>
      <c r="M6" s="20" t="str">
        <f t="shared" si="3"/>
        <v>非設置</v>
      </c>
      <c r="N6" s="21" t="str">
        <f t="shared" si="3"/>
        <v>-</v>
      </c>
      <c r="O6" s="21">
        <f t="shared" si="3"/>
        <v>59.87</v>
      </c>
      <c r="P6" s="21">
        <f t="shared" si="3"/>
        <v>19.03</v>
      </c>
      <c r="Q6" s="21">
        <f t="shared" si="3"/>
        <v>2860</v>
      </c>
      <c r="R6" s="21">
        <f t="shared" si="3"/>
        <v>38041</v>
      </c>
      <c r="S6" s="21">
        <f t="shared" si="3"/>
        <v>746.24</v>
      </c>
      <c r="T6" s="21">
        <f t="shared" si="3"/>
        <v>50.98</v>
      </c>
      <c r="U6" s="21">
        <f t="shared" si="3"/>
        <v>7159</v>
      </c>
      <c r="V6" s="21">
        <f t="shared" si="3"/>
        <v>42.95</v>
      </c>
      <c r="W6" s="21">
        <f t="shared" si="3"/>
        <v>166.68</v>
      </c>
      <c r="X6" s="22">
        <f>IF(X7="",NA(),X7)</f>
        <v>100.03</v>
      </c>
      <c r="Y6" s="22">
        <f t="shared" ref="Y6:AG6" si="4">IF(Y7="",NA(),Y7)</f>
        <v>100.05</v>
      </c>
      <c r="Z6" s="22">
        <f t="shared" si="4"/>
        <v>100.03</v>
      </c>
      <c r="AA6" s="22">
        <f t="shared" si="4"/>
        <v>100.1</v>
      </c>
      <c r="AB6" s="22">
        <f t="shared" si="4"/>
        <v>99.97</v>
      </c>
      <c r="AC6" s="22">
        <f t="shared" si="4"/>
        <v>103.57</v>
      </c>
      <c r="AD6" s="22">
        <f t="shared" si="4"/>
        <v>100.97</v>
      </c>
      <c r="AE6" s="22">
        <f t="shared" si="4"/>
        <v>101.68</v>
      </c>
      <c r="AF6" s="22">
        <f t="shared" si="4"/>
        <v>97.35</v>
      </c>
      <c r="AG6" s="22">
        <f t="shared" si="4"/>
        <v>100.59</v>
      </c>
      <c r="AH6" s="21" t="str">
        <f>IF(AH7="","",IF(AH7="-","【-】","【"&amp;SUBSTITUTE(TEXT(AH7,"#,##0.00"),"-","△")&amp;"】"))</f>
        <v>【102.02】</v>
      </c>
      <c r="AI6" s="21">
        <f>IF(AI7="",NA(),AI7)</f>
        <v>0</v>
      </c>
      <c r="AJ6" s="21">
        <f t="shared" ref="AJ6:AR6" si="5">IF(AJ7="",NA(),AJ7)</f>
        <v>0</v>
      </c>
      <c r="AK6" s="21">
        <f t="shared" si="5"/>
        <v>0</v>
      </c>
      <c r="AL6" s="21">
        <f t="shared" si="5"/>
        <v>0</v>
      </c>
      <c r="AM6" s="21">
        <f t="shared" si="5"/>
        <v>0</v>
      </c>
      <c r="AN6" s="22">
        <f t="shared" si="5"/>
        <v>5.78</v>
      </c>
      <c r="AO6" s="22">
        <f t="shared" si="5"/>
        <v>8.73</v>
      </c>
      <c r="AP6" s="22">
        <f t="shared" si="5"/>
        <v>15.24</v>
      </c>
      <c r="AQ6" s="22">
        <f t="shared" si="5"/>
        <v>25.06</v>
      </c>
      <c r="AR6" s="22">
        <f t="shared" si="5"/>
        <v>18.309999999999999</v>
      </c>
      <c r="AS6" s="21" t="str">
        <f>IF(AS7="","",IF(AS7="-","【-】","【"&amp;SUBSTITUTE(TEXT(AS7,"#,##0.00"),"-","△")&amp;"】"))</f>
        <v>【26.96】</v>
      </c>
      <c r="AT6" s="22">
        <f>IF(AT7="",NA(),AT7)</f>
        <v>116.1</v>
      </c>
      <c r="AU6" s="22">
        <f t="shared" ref="AU6:BC6" si="6">IF(AU7="",NA(),AU7)</f>
        <v>136.63</v>
      </c>
      <c r="AV6" s="22">
        <f t="shared" si="6"/>
        <v>114.1</v>
      </c>
      <c r="AW6" s="22">
        <f t="shared" si="6"/>
        <v>89.47</v>
      </c>
      <c r="AX6" s="22">
        <f t="shared" si="6"/>
        <v>76.83</v>
      </c>
      <c r="AY6" s="22">
        <f t="shared" si="6"/>
        <v>92.24</v>
      </c>
      <c r="AZ6" s="22">
        <f t="shared" si="6"/>
        <v>116</v>
      </c>
      <c r="BA6" s="22">
        <f t="shared" si="6"/>
        <v>132.63999999999999</v>
      </c>
      <c r="BB6" s="22">
        <f t="shared" si="6"/>
        <v>134.22</v>
      </c>
      <c r="BC6" s="22">
        <f t="shared" si="6"/>
        <v>146.79</v>
      </c>
      <c r="BD6" s="21" t="str">
        <f>IF(BD7="","",IF(BD7="-","【-】","【"&amp;SUBSTITUTE(TEXT(BD7,"#,##0.00"),"-","△")&amp;"】"))</f>
        <v>【142.39】</v>
      </c>
      <c r="BE6" s="22">
        <f>IF(BE7="",NA(),BE7)</f>
        <v>2371.14</v>
      </c>
      <c r="BF6" s="22">
        <f t="shared" ref="BF6:BN6" si="7">IF(BF7="",NA(),BF7)</f>
        <v>2277.91</v>
      </c>
      <c r="BG6" s="22">
        <f t="shared" si="7"/>
        <v>2549.92</v>
      </c>
      <c r="BH6" s="22">
        <f t="shared" si="7"/>
        <v>2293.38</v>
      </c>
      <c r="BI6" s="22">
        <f t="shared" si="7"/>
        <v>2261.46</v>
      </c>
      <c r="BJ6" s="22">
        <f t="shared" si="7"/>
        <v>1546.97</v>
      </c>
      <c r="BK6" s="22">
        <f t="shared" si="7"/>
        <v>1471.36</v>
      </c>
      <c r="BL6" s="22">
        <f t="shared" si="7"/>
        <v>1495.64</v>
      </c>
      <c r="BM6" s="22">
        <f t="shared" si="7"/>
        <v>1331.83</v>
      </c>
      <c r="BN6" s="22">
        <f t="shared" si="7"/>
        <v>1124.56</v>
      </c>
      <c r="BO6" s="21" t="str">
        <f>IF(BO7="","",IF(BO7="-","【-】","【"&amp;SUBSTITUTE(TEXT(BO7,"#,##0.00"),"-","△")&amp;"】"))</f>
        <v>【1,043.36】</v>
      </c>
      <c r="BP6" s="22">
        <f>IF(BP7="",NA(),BP7)</f>
        <v>54.92</v>
      </c>
      <c r="BQ6" s="22">
        <f t="shared" ref="BQ6:BY6" si="8">IF(BQ7="",NA(),BQ7)</f>
        <v>49.73</v>
      </c>
      <c r="BR6" s="22">
        <f t="shared" si="8"/>
        <v>43.78</v>
      </c>
      <c r="BS6" s="22">
        <f t="shared" si="8"/>
        <v>50.7</v>
      </c>
      <c r="BT6" s="22">
        <f t="shared" si="8"/>
        <v>50.53</v>
      </c>
      <c r="BU6" s="22">
        <f t="shared" si="8"/>
        <v>51.1</v>
      </c>
      <c r="BV6" s="22">
        <f t="shared" si="8"/>
        <v>51.76</v>
      </c>
      <c r="BW6" s="22">
        <f t="shared" si="8"/>
        <v>46.15</v>
      </c>
      <c r="BX6" s="22">
        <f t="shared" si="8"/>
        <v>47.78</v>
      </c>
      <c r="BY6" s="22">
        <f t="shared" si="8"/>
        <v>53.53</v>
      </c>
      <c r="BZ6" s="21" t="str">
        <f>IF(BZ7="","",IF(BZ7="-","【-】","【"&amp;SUBSTITUTE(TEXT(BZ7,"#,##0.00"),"-","△")&amp;"】"))</f>
        <v>【56.19】</v>
      </c>
      <c r="CA6" s="22">
        <f>IF(CA7="",NA(),CA7)</f>
        <v>230.78</v>
      </c>
      <c r="CB6" s="22">
        <f t="shared" ref="CB6:CJ6" si="9">IF(CB7="",NA(),CB7)</f>
        <v>256.95999999999998</v>
      </c>
      <c r="CC6" s="22">
        <f t="shared" si="9"/>
        <v>261.99</v>
      </c>
      <c r="CD6" s="22">
        <f t="shared" si="9"/>
        <v>255.46</v>
      </c>
      <c r="CE6" s="22">
        <f t="shared" si="9"/>
        <v>257.98</v>
      </c>
      <c r="CF6" s="22">
        <f t="shared" si="9"/>
        <v>269.64</v>
      </c>
      <c r="CG6" s="22">
        <f t="shared" si="9"/>
        <v>276.18</v>
      </c>
      <c r="CH6" s="22">
        <f t="shared" si="9"/>
        <v>315.83</v>
      </c>
      <c r="CI6" s="22">
        <f t="shared" si="9"/>
        <v>319.76</v>
      </c>
      <c r="CJ6" s="22">
        <f t="shared" si="9"/>
        <v>236.73</v>
      </c>
      <c r="CK6" s="21" t="str">
        <f>IF(CK7="","",IF(CK7="-","【-】","【"&amp;SUBSTITUTE(TEXT(CK7,"#,##0.00"),"-","△")&amp;"】"))</f>
        <v>【285.60】</v>
      </c>
      <c r="CL6" s="22">
        <f>IF(CL7="",NA(),CL7)</f>
        <v>42.5</v>
      </c>
      <c r="CM6" s="22">
        <f t="shared" ref="CM6:CU6" si="10">IF(CM7="",NA(),CM7)</f>
        <v>43.57</v>
      </c>
      <c r="CN6" s="22">
        <f t="shared" si="10"/>
        <v>45.81</v>
      </c>
      <c r="CO6" s="22">
        <f t="shared" si="10"/>
        <v>44.16</v>
      </c>
      <c r="CP6" s="22">
        <f t="shared" si="10"/>
        <v>44.97</v>
      </c>
      <c r="CQ6" s="22">
        <f t="shared" si="10"/>
        <v>54.14</v>
      </c>
      <c r="CR6" s="22">
        <f t="shared" si="10"/>
        <v>53.79</v>
      </c>
      <c r="CS6" s="22">
        <f t="shared" si="10"/>
        <v>56.4</v>
      </c>
      <c r="CT6" s="22">
        <f t="shared" si="10"/>
        <v>54.97</v>
      </c>
      <c r="CU6" s="22">
        <f t="shared" si="10"/>
        <v>56.35</v>
      </c>
      <c r="CV6" s="21" t="str">
        <f>IF(CV7="","",IF(CV7="-","【-】","【"&amp;SUBSTITUTE(TEXT(CV7,"#,##0.00"),"-","△")&amp;"】"))</f>
        <v>【48.33】</v>
      </c>
      <c r="CW6" s="22">
        <f>IF(CW7="",NA(),CW7)</f>
        <v>90.38</v>
      </c>
      <c r="CX6" s="22">
        <f t="shared" ref="CX6:DF6" si="11">IF(CX7="",NA(),CX7)</f>
        <v>88.97</v>
      </c>
      <c r="CY6" s="22">
        <f t="shared" si="11"/>
        <v>82.22</v>
      </c>
      <c r="CZ6" s="22">
        <f t="shared" si="11"/>
        <v>81.010000000000005</v>
      </c>
      <c r="DA6" s="22">
        <f t="shared" si="11"/>
        <v>81.13</v>
      </c>
      <c r="DB6" s="22">
        <f t="shared" si="11"/>
        <v>76.239999999999995</v>
      </c>
      <c r="DC6" s="22">
        <f t="shared" si="11"/>
        <v>73.81</v>
      </c>
      <c r="DD6" s="22">
        <f t="shared" si="11"/>
        <v>73.099999999999994</v>
      </c>
      <c r="DE6" s="22">
        <f t="shared" si="11"/>
        <v>71.36</v>
      </c>
      <c r="DF6" s="22">
        <f t="shared" si="11"/>
        <v>69.33</v>
      </c>
      <c r="DG6" s="21" t="str">
        <f>IF(DG7="","",IF(DG7="-","【-】","【"&amp;SUBSTITUTE(TEXT(DG7,"#,##0.00"),"-","△")&amp;"】"))</f>
        <v>【70.34】</v>
      </c>
      <c r="DH6" s="22">
        <f>IF(DH7="",NA(),DH7)</f>
        <v>8.64</v>
      </c>
      <c r="DI6" s="22">
        <f t="shared" ref="DI6:DQ6" si="12">IF(DI7="",NA(),DI7)</f>
        <v>11.99</v>
      </c>
      <c r="DJ6" s="22">
        <f t="shared" si="12"/>
        <v>15.17</v>
      </c>
      <c r="DK6" s="22">
        <f t="shared" si="12"/>
        <v>18.27</v>
      </c>
      <c r="DL6" s="22">
        <f t="shared" si="12"/>
        <v>21.23</v>
      </c>
      <c r="DM6" s="22">
        <f t="shared" si="12"/>
        <v>31.44</v>
      </c>
      <c r="DN6" s="22">
        <f t="shared" si="12"/>
        <v>35.43</v>
      </c>
      <c r="DO6" s="22">
        <f t="shared" si="12"/>
        <v>41.69</v>
      </c>
      <c r="DP6" s="22">
        <f t="shared" si="12"/>
        <v>45.06</v>
      </c>
      <c r="DQ6" s="22">
        <f t="shared" si="12"/>
        <v>37.619999999999997</v>
      </c>
      <c r="DR6" s="21" t="str">
        <f>IF(DR7="","",IF(DR7="-","【-】","【"&amp;SUBSTITUTE(TEXT(DR7,"#,##0.00"),"-","△")&amp;"】"))</f>
        <v>【35.50】</v>
      </c>
      <c r="DS6" s="22">
        <f>IF(DS7="",NA(),DS7)</f>
        <v>5.9</v>
      </c>
      <c r="DT6" s="22">
        <f t="shared" ref="DT6:EB6" si="13">IF(DT7="",NA(),DT7)</f>
        <v>7.89</v>
      </c>
      <c r="DU6" s="22">
        <f t="shared" si="13"/>
        <v>9.17</v>
      </c>
      <c r="DV6" s="22">
        <f t="shared" si="13"/>
        <v>8.9499999999999993</v>
      </c>
      <c r="DW6" s="22">
        <f t="shared" si="13"/>
        <v>18.64</v>
      </c>
      <c r="DX6" s="22">
        <f t="shared" si="13"/>
        <v>10.78</v>
      </c>
      <c r="DY6" s="22">
        <f t="shared" si="13"/>
        <v>11.16</v>
      </c>
      <c r="DZ6" s="22">
        <f t="shared" si="13"/>
        <v>14.82</v>
      </c>
      <c r="EA6" s="22">
        <f t="shared" si="13"/>
        <v>17.05</v>
      </c>
      <c r="EB6" s="22">
        <f t="shared" si="13"/>
        <v>15.2</v>
      </c>
      <c r="EC6" s="21" t="str">
        <f>IF(EC7="","",IF(EC7="-","【-】","【"&amp;SUBSTITUTE(TEXT(EC7,"#,##0.00"),"-","△")&amp;"】"))</f>
        <v>【16.16】</v>
      </c>
      <c r="ED6" s="22">
        <f>IF(ED7="",NA(),ED7)</f>
        <v>0.54</v>
      </c>
      <c r="EE6" s="22">
        <f t="shared" ref="EE6:EM6" si="14">IF(EE7="",NA(),EE7)</f>
        <v>0.36</v>
      </c>
      <c r="EF6" s="22">
        <f t="shared" si="14"/>
        <v>0.69</v>
      </c>
      <c r="EG6" s="22">
        <f t="shared" si="14"/>
        <v>0.39</v>
      </c>
      <c r="EH6" s="22">
        <f t="shared" si="14"/>
        <v>7.0000000000000007E-2</v>
      </c>
      <c r="EI6" s="22">
        <f t="shared" si="14"/>
        <v>0.26</v>
      </c>
      <c r="EJ6" s="22">
        <f t="shared" si="14"/>
        <v>0.28999999999999998</v>
      </c>
      <c r="EK6" s="22">
        <f t="shared" si="14"/>
        <v>1.8</v>
      </c>
      <c r="EL6" s="22">
        <f t="shared" si="14"/>
        <v>0.28999999999999998</v>
      </c>
      <c r="EM6" s="22">
        <f t="shared" si="14"/>
        <v>0.17</v>
      </c>
      <c r="EN6" s="21" t="str">
        <f>IF(EN7="","",IF(EN7="-","【-】","【"&amp;SUBSTITUTE(TEXT(EN7,"#,##0.00"),"-","△")&amp;"】"))</f>
        <v>【0.28】</v>
      </c>
    </row>
    <row r="7" spans="1:144" s="23" customFormat="1" x14ac:dyDescent="0.15">
      <c r="A7" s="15"/>
      <c r="B7" s="24">
        <v>2024</v>
      </c>
      <c r="C7" s="24">
        <v>152161</v>
      </c>
      <c r="D7" s="24">
        <v>46</v>
      </c>
      <c r="E7" s="24">
        <v>1</v>
      </c>
      <c r="F7" s="24">
        <v>0</v>
      </c>
      <c r="G7" s="24">
        <v>5</v>
      </c>
      <c r="H7" s="24" t="s">
        <v>93</v>
      </c>
      <c r="I7" s="24" t="s">
        <v>94</v>
      </c>
      <c r="J7" s="24" t="s">
        <v>95</v>
      </c>
      <c r="K7" s="24" t="s">
        <v>96</v>
      </c>
      <c r="L7" s="24" t="s">
        <v>97</v>
      </c>
      <c r="M7" s="24" t="s">
        <v>98</v>
      </c>
      <c r="N7" s="25" t="s">
        <v>99</v>
      </c>
      <c r="O7" s="25">
        <v>59.87</v>
      </c>
      <c r="P7" s="25">
        <v>19.03</v>
      </c>
      <c r="Q7" s="25">
        <v>2860</v>
      </c>
      <c r="R7" s="25">
        <v>38041</v>
      </c>
      <c r="S7" s="25">
        <v>746.24</v>
      </c>
      <c r="T7" s="25">
        <v>50.98</v>
      </c>
      <c r="U7" s="25">
        <v>7159</v>
      </c>
      <c r="V7" s="25">
        <v>42.95</v>
      </c>
      <c r="W7" s="25">
        <v>166.68</v>
      </c>
      <c r="X7" s="25">
        <v>100.03</v>
      </c>
      <c r="Y7" s="25">
        <v>100.05</v>
      </c>
      <c r="Z7" s="25">
        <v>100.03</v>
      </c>
      <c r="AA7" s="25">
        <v>100.1</v>
      </c>
      <c r="AB7" s="25">
        <v>99.97</v>
      </c>
      <c r="AC7" s="25">
        <v>103.57</v>
      </c>
      <c r="AD7" s="25">
        <v>100.97</v>
      </c>
      <c r="AE7" s="25">
        <v>101.68</v>
      </c>
      <c r="AF7" s="25">
        <v>97.35</v>
      </c>
      <c r="AG7" s="25">
        <v>100.59</v>
      </c>
      <c r="AH7" s="25">
        <v>102.02</v>
      </c>
      <c r="AI7" s="25">
        <v>0</v>
      </c>
      <c r="AJ7" s="25">
        <v>0</v>
      </c>
      <c r="AK7" s="25">
        <v>0</v>
      </c>
      <c r="AL7" s="25">
        <v>0</v>
      </c>
      <c r="AM7" s="25">
        <v>0</v>
      </c>
      <c r="AN7" s="25">
        <v>5.78</v>
      </c>
      <c r="AO7" s="25">
        <v>8.73</v>
      </c>
      <c r="AP7" s="25">
        <v>15.24</v>
      </c>
      <c r="AQ7" s="25">
        <v>25.06</v>
      </c>
      <c r="AR7" s="25">
        <v>18.309999999999999</v>
      </c>
      <c r="AS7" s="25">
        <v>26.96</v>
      </c>
      <c r="AT7" s="25">
        <v>116.1</v>
      </c>
      <c r="AU7" s="25">
        <v>136.63</v>
      </c>
      <c r="AV7" s="25">
        <v>114.1</v>
      </c>
      <c r="AW7" s="25">
        <v>89.47</v>
      </c>
      <c r="AX7" s="25">
        <v>76.83</v>
      </c>
      <c r="AY7" s="25">
        <v>92.24</v>
      </c>
      <c r="AZ7" s="25">
        <v>116</v>
      </c>
      <c r="BA7" s="25">
        <v>132.63999999999999</v>
      </c>
      <c r="BB7" s="25">
        <v>134.22</v>
      </c>
      <c r="BC7" s="25">
        <v>146.79</v>
      </c>
      <c r="BD7" s="25">
        <v>142.38999999999999</v>
      </c>
      <c r="BE7" s="25">
        <v>2371.14</v>
      </c>
      <c r="BF7" s="25">
        <v>2277.91</v>
      </c>
      <c r="BG7" s="25">
        <v>2549.92</v>
      </c>
      <c r="BH7" s="25">
        <v>2293.38</v>
      </c>
      <c r="BI7" s="25">
        <v>2261.46</v>
      </c>
      <c r="BJ7" s="25">
        <v>1546.97</v>
      </c>
      <c r="BK7" s="25">
        <v>1471.36</v>
      </c>
      <c r="BL7" s="25">
        <v>1495.64</v>
      </c>
      <c r="BM7" s="25">
        <v>1331.83</v>
      </c>
      <c r="BN7" s="25">
        <v>1124.56</v>
      </c>
      <c r="BO7" s="25">
        <v>1043.3599999999999</v>
      </c>
      <c r="BP7" s="25">
        <v>54.92</v>
      </c>
      <c r="BQ7" s="25">
        <v>49.73</v>
      </c>
      <c r="BR7" s="25">
        <v>43.78</v>
      </c>
      <c r="BS7" s="25">
        <v>50.7</v>
      </c>
      <c r="BT7" s="25">
        <v>50.53</v>
      </c>
      <c r="BU7" s="25">
        <v>51.1</v>
      </c>
      <c r="BV7" s="25">
        <v>51.76</v>
      </c>
      <c r="BW7" s="25">
        <v>46.15</v>
      </c>
      <c r="BX7" s="25">
        <v>47.78</v>
      </c>
      <c r="BY7" s="25">
        <v>53.53</v>
      </c>
      <c r="BZ7" s="25">
        <v>56.19</v>
      </c>
      <c r="CA7" s="25">
        <v>230.78</v>
      </c>
      <c r="CB7" s="25">
        <v>256.95999999999998</v>
      </c>
      <c r="CC7" s="25">
        <v>261.99</v>
      </c>
      <c r="CD7" s="25">
        <v>255.46</v>
      </c>
      <c r="CE7" s="25">
        <v>257.98</v>
      </c>
      <c r="CF7" s="25">
        <v>269.64</v>
      </c>
      <c r="CG7" s="25">
        <v>276.18</v>
      </c>
      <c r="CH7" s="25">
        <v>315.83</v>
      </c>
      <c r="CI7" s="25">
        <v>319.76</v>
      </c>
      <c r="CJ7" s="25">
        <v>236.73</v>
      </c>
      <c r="CK7" s="25">
        <v>285.60000000000002</v>
      </c>
      <c r="CL7" s="25">
        <v>42.5</v>
      </c>
      <c r="CM7" s="25">
        <v>43.57</v>
      </c>
      <c r="CN7" s="25">
        <v>45.81</v>
      </c>
      <c r="CO7" s="25">
        <v>44.16</v>
      </c>
      <c r="CP7" s="25">
        <v>44.97</v>
      </c>
      <c r="CQ7" s="25">
        <v>54.14</v>
      </c>
      <c r="CR7" s="25">
        <v>53.79</v>
      </c>
      <c r="CS7" s="25">
        <v>56.4</v>
      </c>
      <c r="CT7" s="25">
        <v>54.97</v>
      </c>
      <c r="CU7" s="25">
        <v>56.35</v>
      </c>
      <c r="CV7" s="25">
        <v>48.33</v>
      </c>
      <c r="CW7" s="25">
        <v>90.38</v>
      </c>
      <c r="CX7" s="25">
        <v>88.97</v>
      </c>
      <c r="CY7" s="25">
        <v>82.22</v>
      </c>
      <c r="CZ7" s="25">
        <v>81.010000000000005</v>
      </c>
      <c r="DA7" s="25">
        <v>81.13</v>
      </c>
      <c r="DB7" s="25">
        <v>76.239999999999995</v>
      </c>
      <c r="DC7" s="25">
        <v>73.81</v>
      </c>
      <c r="DD7" s="25">
        <v>73.099999999999994</v>
      </c>
      <c r="DE7" s="25">
        <v>71.36</v>
      </c>
      <c r="DF7" s="25">
        <v>69.33</v>
      </c>
      <c r="DG7" s="25">
        <v>70.34</v>
      </c>
      <c r="DH7" s="25">
        <v>8.64</v>
      </c>
      <c r="DI7" s="25">
        <v>11.99</v>
      </c>
      <c r="DJ7" s="25">
        <v>15.17</v>
      </c>
      <c r="DK7" s="25">
        <v>18.27</v>
      </c>
      <c r="DL7" s="25">
        <v>21.23</v>
      </c>
      <c r="DM7" s="25">
        <v>31.44</v>
      </c>
      <c r="DN7" s="25">
        <v>35.43</v>
      </c>
      <c r="DO7" s="25">
        <v>41.69</v>
      </c>
      <c r="DP7" s="25">
        <v>45.06</v>
      </c>
      <c r="DQ7" s="25">
        <v>37.619999999999997</v>
      </c>
      <c r="DR7" s="25">
        <v>35.5</v>
      </c>
      <c r="DS7" s="25">
        <v>5.9</v>
      </c>
      <c r="DT7" s="25">
        <v>7.89</v>
      </c>
      <c r="DU7" s="25">
        <v>9.17</v>
      </c>
      <c r="DV7" s="25">
        <v>8.9499999999999993</v>
      </c>
      <c r="DW7" s="25">
        <v>18.64</v>
      </c>
      <c r="DX7" s="25">
        <v>10.78</v>
      </c>
      <c r="DY7" s="25">
        <v>11.16</v>
      </c>
      <c r="DZ7" s="25">
        <v>14.82</v>
      </c>
      <c r="EA7" s="25">
        <v>17.05</v>
      </c>
      <c r="EB7" s="25">
        <v>15.2</v>
      </c>
      <c r="EC7" s="25">
        <v>16.16</v>
      </c>
      <c r="ED7" s="25">
        <v>0.54</v>
      </c>
      <c r="EE7" s="25">
        <v>0.36</v>
      </c>
      <c r="EF7" s="25">
        <v>0.69</v>
      </c>
      <c r="EG7" s="25">
        <v>0.39</v>
      </c>
      <c r="EH7" s="25">
        <v>7.0000000000000007E-2</v>
      </c>
      <c r="EI7" s="25">
        <v>0.26</v>
      </c>
      <c r="EJ7" s="25">
        <v>0.28999999999999998</v>
      </c>
      <c r="EK7" s="25">
        <v>1.8</v>
      </c>
      <c r="EL7" s="25">
        <v>0.28999999999999998</v>
      </c>
      <c r="EM7" s="25">
        <v>0.17</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小熊昌幸</cp:lastModifiedBy>
  <cp:lastPrinted>2026-01-28T01:18:08Z</cp:lastPrinted>
  <dcterms:modified xsi:type="dcterms:W3CDTF">2026-01-28T01:35:02Z</dcterms:modified>
</cp:coreProperties>
</file>