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6.0.93\文書フォルダ\200ガス水道局\09企業\0901ガス・水道業務\090105調査計画\経営分析比較表\R6\"/>
    </mc:Choice>
  </mc:AlternateContent>
  <xr:revisionPtr revIDLastSave="0" documentId="13_ncr:1_{CCFBC441-61F8-42BA-9DB7-749391292247}" xr6:coauthVersionLast="47" xr6:coauthVersionMax="47" xr10:uidLastSave="{00000000-0000-0000-0000-000000000000}"/>
  <workbookProtection workbookAlgorithmName="SHA-512" workbookHashValue="rU1dMWrCYkOIcI2KoAlyb/+Df7igCfSOcEehkXeysIIU+GDB425bbwV3rCsEjGw8cNTW4BY+9eznr3AXqsciKg==" workbookSaltValue="uhmqlerZK1zCXVD3PudXVw==" workbookSpinCount="100000" lockStructure="1"/>
  <bookViews>
    <workbookView xWindow="11700" yWindow="1290" windowWidth="13110" windowHeight="1006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S6" i="5"/>
  <c r="AL8" i="4" s="1"/>
  <c r="R6" i="5"/>
  <c r="AD10" i="4" s="1"/>
  <c r="Q6" i="5"/>
  <c r="P6" i="5"/>
  <c r="P10" i="4" s="1"/>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H85" i="4"/>
  <c r="E85" i="4"/>
  <c r="W10" i="4"/>
  <c r="BB8" i="4"/>
  <c r="AT8" i="4"/>
  <c r="AD8" i="4"/>
  <c r="W8" i="4"/>
  <c r="P8" i="4"/>
  <c r="B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<sst xmlns="http://schemas.openxmlformats.org/spreadsheetml/2006/main" count="231" uniqueCount="115">
  <si>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</si>
  <si>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</si>
  <si>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</si>
  <si>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</si>
  <si>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</si>
  <si>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</si>
  <si>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</si>
  <si>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</si>
  <si>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</si>
  <si>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</si>
  <si>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</si>
  <si>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</si>
  <si>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</si>
  <si>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</si>
  <si>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</si>
  <si>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</si>
  <si>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</si>
  <si>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</si>
  <si>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</si>
  <si>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</si>
  <si>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</si>
  <si>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</si>
  <si>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</si>
  <si>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</si>
  <si>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</si>
  <si>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</si>
  <si>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</si>
  <si>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</si>
  <si>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</si>
  <si>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</si>
  <si>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</si>
  <si>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</si>
  <si>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</si>
  <si>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</si>
  <si>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</si>
  <si>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</si>
  <si>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</si>
  <si>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</si>
  <si>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</si>
  <si>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</si>
  <si>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</si>
  <si>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</si>
  <si>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</si>
  <si>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</si>
  <si>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</si>
  <si>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</si>
  <si>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</si>
  <si>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</si>
  <si>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</si>
  <si>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</si>
  <si>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</si>
  <si>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</si>
  <si>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</si>
  <si>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</si>
  <si>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</si>
  <si>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</si>
  <si>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</si>
  <si>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</si>
  <si>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</si>
  <si>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</si>
  <si>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</si>
  <si>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</si>
  <si>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</si>
  <si>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</si>
  <si>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</si>
  <si>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</si>
  <si>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</si>
  <si>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</si>
  <si>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</si>
  <si>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</si>
  <si>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</si>
  <si>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</si>
  <si>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</si>
  <si>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</si>
  <si>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</si>
  <si>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</si>
  <si>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</si>
  <si>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</si>
  <si>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</si>
  <si>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</si>
  <si>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</si>
  <si>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</si>
  <si>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</si>
  <si>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</si>
  <si>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</si>
  <si>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</si>
  <si>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</si>
  <si>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</si>
  <si>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</si>
  <si>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</si>
  <si>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</si>
  <si>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</si>
  <si>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</si>
  <si>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</si>
  <si>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</si>
  <si>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</si>
  <si>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糸魚川市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</si>
  <si>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</si>
  <si>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</si>
  <si>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</si>
  <si>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</si>
  <si>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</si>
  <si>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</si>
  <si>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</si>
  <si>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</si>
  <si>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</si>
  <si>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</si>
  <si>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</si>
  <si>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</si>
  <si>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</si>
  <si>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</si>
  <si>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</si>
  <si>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①有形固定資産減価償却率は、償却対象資産の減価償却がどの程度進んでいるかを表した指標です。比率は年々上がっていますが、類似団体平均より低い状況です。
②管渠老朽化比率は、法定耐用年数を超えた管渠延長の割合を表した指標です。青海処理区が平成元年度から、糸魚川処理区が平成４年度から供用開始のため、50年を超えた管渠はありません。
③管渠改善率は、更新した管渠延長の割合を表した指標です。R6は前年度より更新した管渠延長が少なかったため、改善率は下がりました。</t>
    <rPh sb="200" eb="202">
      <t>コウシン</t>
    </rPh>
    <phoneticPr fontId="4"/>
  </si>
  <si>
    <r>
      <t>①経常収支比率は、使用料等の経常的な収益で施設の維持管理費等の経常的な費用をどの程度賄えているかを表した指標です。一般会計からの繰入金収益があるため、100％以上となっています。
②累積欠損金比率は、使用料などの営業収益に対する累積欠損金の状況を表した指標です。累積欠損金はありません。
③流動比率は、短期的な債務に対する支払い能力を表した指標です。R6は現金預金等の流動資産が増えたものの、未払金の流動負債も増えたため、前年度とほぼ同じです。
④企業債残高対事業規模比率は、使用料収入に対する企業債残高の割合を表した指標です。R6も企業債残高が減少したため、前年度より若干改善しました。
⑤経費回収率は、使用料で回収すべき費用をどの程度賄えているかを表した指標です。毎年段階的な使用料改定を行っており、R6は100％を超える状況となりました。
⑥汚水処理原価は、有収水量１㎥当たりの汚水処理に要した費用を表した指標です。</t>
    </r>
    <r>
      <rPr>
        <sz val="11"/>
        <rFont val="ＭＳ ゴシック"/>
        <family val="3"/>
        <charset val="128"/>
      </rPr>
      <t>R6は委託料等の汚水処理費用が減ったため、前年度</t>
    </r>
    <r>
      <rPr>
        <sz val="11"/>
        <color theme="1"/>
        <rFont val="ＭＳ ゴシック"/>
        <family val="3"/>
        <charset val="128"/>
      </rPr>
      <t>より下がりました。
⑦施設利用率は、１日の施設処理能力に対する処理量の割合を表した指標です。利用率は年々下がっています。
⑧水洗化率は、処理区域の下水道接続人口の割合を表した指標です。類似団体平均より高い状況です。</t>
    </r>
    <rPh sb="189" eb="190">
      <t>フ</t>
    </rPh>
    <rPh sb="196" eb="199">
      <t>ミバライキン</t>
    </rPh>
    <rPh sb="205" eb="206">
      <t>フ</t>
    </rPh>
    <rPh sb="334" eb="336">
      <t>マイトシ</t>
    </rPh>
    <rPh sb="336" eb="339">
      <t>ダンカイテキ</t>
    </rPh>
    <rPh sb="340" eb="343">
      <t>シヨウリョウ</t>
    </rPh>
    <rPh sb="343" eb="345">
      <t>カイテイ</t>
    </rPh>
    <rPh sb="346" eb="347">
      <t>オコナ</t>
    </rPh>
    <rPh sb="360" eb="361">
      <t>コ</t>
    </rPh>
    <rPh sb="363" eb="365">
      <t>ジョウキョウ</t>
    </rPh>
    <phoneticPr fontId="4"/>
  </si>
  <si>
    <t>　平成30年度から法適用事業（公営企業会計）に移行しました。
　令和５年度から令和９年度までの５年間、段階的な使用料改定を行っていますが、人口減少に伴う使用料収入の減少、物価高や労務単価の上昇などの状況を考えると、経費回収率等の悪化が予想されます。
　今後、定期的な使用料改定を図りながら、老朽化施設の投資費用の平準化や上下水道事業包括委託の導入による経営基盤の強化に努めます。</t>
    <rPh sb="32" eb="34">
      <t>レイワ</t>
    </rPh>
    <rPh sb="35" eb="36">
      <t>ネン</t>
    </rPh>
    <rPh sb="51" eb="54">
      <t>ダンカイテキ</t>
    </rPh>
    <rPh sb="61" eb="62">
      <t>オコナ</t>
    </rPh>
    <rPh sb="69" eb="71">
      <t>ジンコウ</t>
    </rPh>
    <rPh sb="71" eb="73">
      <t>ゲンショウ</t>
    </rPh>
    <rPh sb="74" eb="75">
      <t>トモナ</t>
    </rPh>
    <rPh sb="76" eb="79">
      <t>シヨウリョウ</t>
    </rPh>
    <rPh sb="79" eb="81">
      <t>シュウニュウ</t>
    </rPh>
    <rPh sb="82" eb="84">
      <t>ゲンショウ</t>
    </rPh>
    <rPh sb="85" eb="88">
      <t>ブッカダカ</t>
    </rPh>
    <rPh sb="89" eb="91">
      <t>ロウム</t>
    </rPh>
    <rPh sb="91" eb="93">
      <t>タンカ</t>
    </rPh>
    <rPh sb="94" eb="96">
      <t>ジョウショウ</t>
    </rPh>
    <rPh sb="99" eb="101">
      <t>ジョウキョウ</t>
    </rPh>
    <rPh sb="102" eb="103">
      <t>カンガ</t>
    </rPh>
    <rPh sb="107" eb="109">
      <t>ケイヒ</t>
    </rPh>
    <rPh sb="109" eb="111">
      <t>カイシュウ</t>
    </rPh>
    <rPh sb="111" eb="112">
      <t>リツ</t>
    </rPh>
    <rPh sb="112" eb="113">
      <t>トウ</t>
    </rPh>
    <rPh sb="114" eb="116">
      <t>アッカ</t>
    </rPh>
    <rPh sb="117" eb="119">
      <t>ヨソウ</t>
    </rPh>
    <rPh sb="126" eb="128">
      <t>コンゴ</t>
    </rPh>
    <rPh sb="129" eb="132">
      <t>テイキテキ</t>
    </rPh>
    <rPh sb="133" eb="136">
      <t>シヨウリョウ</t>
    </rPh>
    <rPh sb="136" eb="138">
      <t>カイテイ</t>
    </rPh>
    <rPh sb="139" eb="140">
      <t>ハカ</t>
    </rPh>
    <rPh sb="160" eb="162">
      <t>ジョウゲ</t>
    </rPh>
    <rPh sb="162" eb="164">
      <t>スイドウ</t>
    </rPh>
    <rPh sb="164" eb="166">
      <t>ジギョウ</t>
    </rPh>
    <rPh sb="166" eb="168">
      <t>ホウカツ</t>
    </rPh>
    <rPh sb="168" eb="170">
      <t>イタク</t>
    </rPh>
    <rPh sb="171" eb="173">
      <t>ドウニュウ</t>
    </rPh>
    <rPh sb="178" eb="180">
      <t>キバン</t>
    </rPh>
    <rPh sb="181" eb="183">
      <t>キョウカ</t>
    </rPh>
    <rPh sb="184" eb="18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</si>
</sst>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0.09</c:v>
                </c:pt>
                <c:pt idx="1">
                  <c:v>0.14000000000000001</c:v>
                </c:pt>
                <c:pt idx="2">
                  <c:v>0.11</c:v>
                </c:pt>
                <c:pt idx="3">
                  <c:v>0.17</c:v>
                </c:pt>
                <c:pt idx="4">
                  <c:v>7.0000000000000007E-2</c:v>
                </c:pt>
              </c:numCache>
            </c:numRef>
          </c:val>
          <c:extLst>
            <c:ext xmlns:c16="http://schemas.microsoft.com/office/drawing/2014/chart" uri="{C3380CC4-5D6E-409C-BE32-E72D297353CC}">
              <c16:uniqueId val="{00000000-6E42-4D5C-B107-CA94C0BDB64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7.0000000000000007E-2</c:v>
                </c:pt>
                <c:pt idx="3">
                  <c:v>0.06</c:v>
                </c:pt>
                <c:pt idx="4">
                  <c:v>7.0000000000000007E-2</c:v>
                </c:pt>
              </c:numCache>
            </c:numRef>
          </c:val>
          <c:smooth val="0"/>
          <c:extLst>
            <c:ext xmlns:c16="http://schemas.microsoft.com/office/drawing/2014/chart" uri="{C3380CC4-5D6E-409C-BE32-E72D297353CC}">
              <c16:uniqueId val="{00000001-6E42-4D5C-B107-CA94C0BDB64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63.59</c:v>
                </c:pt>
                <c:pt idx="1">
                  <c:v>63.14</c:v>
                </c:pt>
                <c:pt idx="2">
                  <c:v>61.78</c:v>
                </c:pt>
                <c:pt idx="3">
                  <c:v>60.43</c:v>
                </c:pt>
                <c:pt idx="4">
                  <c:v>60.13</c:v>
                </c:pt>
              </c:numCache>
            </c:numRef>
          </c:val>
          <c:extLst>
            <c:ext xmlns:c16="http://schemas.microsoft.com/office/drawing/2014/chart" uri="{C3380CC4-5D6E-409C-BE32-E72D297353CC}">
              <c16:uniqueId val="{00000000-CB1F-406B-A5AE-82A513D7246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54.86</c:v>
                </c:pt>
                <c:pt idx="3">
                  <c:v>55.04</c:v>
                </c:pt>
                <c:pt idx="4">
                  <c:v>53.26</c:v>
                </c:pt>
              </c:numCache>
            </c:numRef>
          </c:val>
          <c:smooth val="0"/>
          <c:extLst>
            <c:ext xmlns:c16="http://schemas.microsoft.com/office/drawing/2014/chart" uri="{C3380CC4-5D6E-409C-BE32-E72D297353CC}">
              <c16:uniqueId val="{00000001-CB1F-406B-A5AE-82A513D7246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97.04</c:v>
                </c:pt>
                <c:pt idx="1">
                  <c:v>97.19</c:v>
                </c:pt>
                <c:pt idx="2">
                  <c:v>97.33</c:v>
                </c:pt>
                <c:pt idx="3">
                  <c:v>97.56</c:v>
                </c:pt>
                <c:pt idx="4">
                  <c:v>97.68</c:v>
                </c:pt>
              </c:numCache>
            </c:numRef>
          </c:val>
          <c:extLst>
            <c:ext xmlns:c16="http://schemas.microsoft.com/office/drawing/2014/chart" uri="{C3380CC4-5D6E-409C-BE32-E72D297353CC}">
              <c16:uniqueId val="{00000000-E86D-450C-BD09-350C62648F6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91.37</c:v>
                </c:pt>
                <c:pt idx="3">
                  <c:v>91.92</c:v>
                </c:pt>
                <c:pt idx="4">
                  <c:v>91.12</c:v>
                </c:pt>
              </c:numCache>
            </c:numRef>
          </c:val>
          <c:smooth val="0"/>
          <c:extLst>
            <c:ext xmlns:c16="http://schemas.microsoft.com/office/drawing/2014/chart" uri="{C3380CC4-5D6E-409C-BE32-E72D297353CC}">
              <c16:uniqueId val="{00000001-E86D-450C-BD09-350C62648F6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100.74</c:v>
                </c:pt>
                <c:pt idx="1">
                  <c:v>100.85</c:v>
                </c:pt>
                <c:pt idx="2">
                  <c:v>101.11</c:v>
                </c:pt>
                <c:pt idx="3">
                  <c:v>101.35</c:v>
                </c:pt>
                <c:pt idx="4">
                  <c:v>101.61</c:v>
                </c:pt>
              </c:numCache>
            </c:numRef>
          </c:val>
          <c:extLst>
            <c:ext xmlns:c16="http://schemas.microsoft.com/office/drawing/2014/chart" uri="{C3380CC4-5D6E-409C-BE32-E72D297353CC}">
              <c16:uniqueId val="{00000000-89DF-40ED-9A0D-9A565561615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105.35</c:v>
                </c:pt>
                <c:pt idx="3">
                  <c:v>106.8</c:v>
                </c:pt>
                <c:pt idx="4">
                  <c:v>104.65</c:v>
                </c:pt>
              </c:numCache>
            </c:numRef>
          </c:val>
          <c:smooth val="0"/>
          <c:extLst>
            <c:ext xmlns:c16="http://schemas.microsoft.com/office/drawing/2014/chart" uri="{C3380CC4-5D6E-409C-BE32-E72D297353CC}">
              <c16:uniqueId val="{00000001-89DF-40ED-9A0D-9A565561615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10.64</c:v>
                </c:pt>
                <c:pt idx="1">
                  <c:v>14.09</c:v>
                </c:pt>
                <c:pt idx="2">
                  <c:v>17.55</c:v>
                </c:pt>
                <c:pt idx="3">
                  <c:v>20.84</c:v>
                </c:pt>
                <c:pt idx="4">
                  <c:v>23.92</c:v>
                </c:pt>
              </c:numCache>
            </c:numRef>
          </c:val>
          <c:extLst>
            <c:ext xmlns:c16="http://schemas.microsoft.com/office/drawing/2014/chart" uri="{C3380CC4-5D6E-409C-BE32-E72D297353CC}">
              <c16:uniqueId val="{00000000-59C8-494E-9414-A8A9E729132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29.42</c:v>
                </c:pt>
                <c:pt idx="3">
                  <c:v>31.14</c:v>
                </c:pt>
                <c:pt idx="4">
                  <c:v>33.11</c:v>
                </c:pt>
              </c:numCache>
            </c:numRef>
          </c:val>
          <c:smooth val="0"/>
          <c:extLst>
            <c:ext xmlns:c16="http://schemas.microsoft.com/office/drawing/2014/chart" uri="{C3380CC4-5D6E-409C-BE32-E72D297353CC}">
              <c16:uniqueId val="{00000001-59C8-494E-9414-A8A9E729132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1A-462D-A26C-E4D66BFC915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0.74</c:v>
                </c:pt>
                <c:pt idx="3">
                  <c:v>0.76</c:v>
                </c:pt>
                <c:pt idx="4">
                  <c:v>0.94</c:v>
                </c:pt>
              </c:numCache>
            </c:numRef>
          </c:val>
          <c:smooth val="0"/>
          <c:extLst>
            <c:ext xmlns:c16="http://schemas.microsoft.com/office/drawing/2014/chart" uri="{C3380CC4-5D6E-409C-BE32-E72D297353CC}">
              <c16:uniqueId val="{00000001-551A-462D-A26C-E4D66BFC915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F7-4091-84B1-69AE80982C8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26.07</c:v>
                </c:pt>
                <c:pt idx="3">
                  <c:v>26.89</c:v>
                </c:pt>
                <c:pt idx="4">
                  <c:v>23.18</c:v>
                </c:pt>
              </c:numCache>
            </c:numRef>
          </c:val>
          <c:smooth val="0"/>
          <c:extLst>
            <c:ext xmlns:c16="http://schemas.microsoft.com/office/drawing/2014/chart" uri="{C3380CC4-5D6E-409C-BE32-E72D297353CC}">
              <c16:uniqueId val="{00000001-C4F7-4091-84B1-69AE80982C8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29.96</c:v>
                </c:pt>
                <c:pt idx="1">
                  <c:v>15.12</c:v>
                </c:pt>
                <c:pt idx="2">
                  <c:v>15.23</c:v>
                </c:pt>
                <c:pt idx="3">
                  <c:v>21.28</c:v>
                </c:pt>
                <c:pt idx="4">
                  <c:v>24.21</c:v>
                </c:pt>
              </c:numCache>
            </c:numRef>
          </c:val>
          <c:extLst>
            <c:ext xmlns:c16="http://schemas.microsoft.com/office/drawing/2014/chart" uri="{C3380CC4-5D6E-409C-BE32-E72D297353CC}">
              <c16:uniqueId val="{00000000-B463-4A06-85F9-80074A087D0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65.87</c:v>
                </c:pt>
                <c:pt idx="3">
                  <c:v>77.260000000000005</c:v>
                </c:pt>
                <c:pt idx="4">
                  <c:v>80.010000000000005</c:v>
                </c:pt>
              </c:numCache>
            </c:numRef>
          </c:val>
          <c:smooth val="0"/>
          <c:extLst>
            <c:ext xmlns:c16="http://schemas.microsoft.com/office/drawing/2014/chart" uri="{C3380CC4-5D6E-409C-BE32-E72D297353CC}">
              <c16:uniqueId val="{00000001-B463-4A06-85F9-80074A087D0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540.62</c:v>
                </c:pt>
                <c:pt idx="1">
                  <c:v>490.76</c:v>
                </c:pt>
                <c:pt idx="2">
                  <c:v>470.87</c:v>
                </c:pt>
                <c:pt idx="3">
                  <c:v>404.58</c:v>
                </c:pt>
                <c:pt idx="4">
                  <c:v>394.46</c:v>
                </c:pt>
              </c:numCache>
            </c:numRef>
          </c:val>
          <c:extLst>
            <c:ext xmlns:c16="http://schemas.microsoft.com/office/drawing/2014/chart" uri="{C3380CC4-5D6E-409C-BE32-E72D297353CC}">
              <c16:uniqueId val="{00000000-F163-4350-929C-EEA1ED82C1F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742.08</c:v>
                </c:pt>
                <c:pt idx="3">
                  <c:v>730.84</c:v>
                </c:pt>
                <c:pt idx="4">
                  <c:v>706.45</c:v>
                </c:pt>
              </c:numCache>
            </c:numRef>
          </c:val>
          <c:smooth val="0"/>
          <c:extLst>
            <c:ext xmlns:c16="http://schemas.microsoft.com/office/drawing/2014/chart" uri="{C3380CC4-5D6E-409C-BE32-E72D297353CC}">
              <c16:uniqueId val="{00000001-F163-4350-929C-EEA1ED82C1F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94.97</c:v>
                </c:pt>
                <c:pt idx="1">
                  <c:v>94.29</c:v>
                </c:pt>
                <c:pt idx="2">
                  <c:v>96.14</c:v>
                </c:pt>
                <c:pt idx="3">
                  <c:v>99.05</c:v>
                </c:pt>
                <c:pt idx="4">
                  <c:v>101.77</c:v>
                </c:pt>
              </c:numCache>
            </c:numRef>
          </c:val>
          <c:extLst>
            <c:ext xmlns:c16="http://schemas.microsoft.com/office/drawing/2014/chart" uri="{C3380CC4-5D6E-409C-BE32-E72D297353CC}">
              <c16:uniqueId val="{00000000-EA73-4D02-96D6-8909C6B7549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86.51</c:v>
                </c:pt>
                <c:pt idx="3">
                  <c:v>89.17</c:v>
                </c:pt>
                <c:pt idx="4">
                  <c:v>85.67</c:v>
                </c:pt>
              </c:numCache>
            </c:numRef>
          </c:val>
          <c:smooth val="0"/>
          <c:extLst>
            <c:ext xmlns:c16="http://schemas.microsoft.com/office/drawing/2014/chart" uri="{C3380CC4-5D6E-409C-BE32-E72D297353CC}">
              <c16:uniqueId val="{00000001-EA73-4D02-96D6-8909C6B7549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189.53</c:v>
                </c:pt>
                <c:pt idx="1">
                  <c:v>194.86</c:v>
                </c:pt>
                <c:pt idx="2">
                  <c:v>191.97</c:v>
                </c:pt>
                <c:pt idx="3">
                  <c:v>188.84</c:v>
                </c:pt>
                <c:pt idx="4">
                  <c:v>186.71</c:v>
                </c:pt>
              </c:numCache>
            </c:numRef>
          </c:val>
          <c:extLst>
            <c:ext xmlns:c16="http://schemas.microsoft.com/office/drawing/2014/chart" uri="{C3380CC4-5D6E-409C-BE32-E72D297353CC}">
              <c16:uniqueId val="{00000000-560D-47D0-A131-71C3683BAD3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188.24</c:v>
                </c:pt>
                <c:pt idx="3">
                  <c:v>184.85</c:v>
                </c:pt>
                <c:pt idx="4">
                  <c:v>194.78</c:v>
                </c:pt>
              </c:numCache>
            </c:numRef>
          </c:val>
          <c:smooth val="0"/>
          <c:extLst>
            <c:ext xmlns:c16="http://schemas.microsoft.com/office/drawing/2014/chart" uri="{C3380CC4-5D6E-409C-BE32-E72D297353CC}">
              <c16:uniqueId val="{00000001-560D-47D0-A131-71C3683BAD3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X64" zoomScaleNormal="100" workbookViewId="0">
      <selection activeCell="BJ76" sqref="BJ7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糸魚川市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Cd1</v>
      </c>
      <c r="X8" s="64"/>
      <c r="Y8" s="64"/>
      <c r="Z8" s="64"/>
      <c r="AA8" s="64"/>
      <c r="AB8" s="64"/>
      <c r="AC8" s="64"/>
      <c r="AD8" s="65" t="str">
        <f>データ!$M$6</f>
        <v>非設置</v>
      </c>
      <c r="AE8" s="65"/>
      <c r="AF8" s="65"/>
      <c r="AG8" s="65"/>
      <c r="AH8" s="65"/>
      <c r="AI8" s="65"/>
      <c r="AJ8" s="65"/>
      <c r="AK8" s="3"/>
      <c r="AL8" s="44">
        <f>データ!S6</f>
        <v>38041</v>
      </c>
      <c r="AM8" s="44"/>
      <c r="AN8" s="44"/>
      <c r="AO8" s="44"/>
      <c r="AP8" s="44"/>
      <c r="AQ8" s="44"/>
      <c r="AR8" s="44"/>
      <c r="AS8" s="44"/>
      <c r="AT8" s="45">
        <f>データ!T6</f>
        <v>746.24</v>
      </c>
      <c r="AU8" s="45"/>
      <c r="AV8" s="45"/>
      <c r="AW8" s="45"/>
      <c r="AX8" s="45"/>
      <c r="AY8" s="45"/>
      <c r="AZ8" s="45"/>
      <c r="BA8" s="45"/>
      <c r="BB8" s="45">
        <f>データ!U6</f>
        <v>50.98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65.66</v>
      </c>
      <c r="J10" s="45"/>
      <c r="K10" s="45"/>
      <c r="L10" s="45"/>
      <c r="M10" s="45"/>
      <c r="N10" s="45"/>
      <c r="O10" s="45"/>
      <c r="P10" s="45">
        <f>データ!P6</f>
        <v>70.28</v>
      </c>
      <c r="Q10" s="45"/>
      <c r="R10" s="45"/>
      <c r="S10" s="45"/>
      <c r="T10" s="45"/>
      <c r="U10" s="45"/>
      <c r="V10" s="45"/>
      <c r="W10" s="45">
        <f>データ!Q6</f>
        <v>99.23</v>
      </c>
      <c r="X10" s="45"/>
      <c r="Y10" s="45"/>
      <c r="Z10" s="45"/>
      <c r="AA10" s="45"/>
      <c r="AB10" s="45"/>
      <c r="AC10" s="45"/>
      <c r="AD10" s="44">
        <f>データ!R6</f>
        <v>3614</v>
      </c>
      <c r="AE10" s="44"/>
      <c r="AF10" s="44"/>
      <c r="AG10" s="44"/>
      <c r="AH10" s="44"/>
      <c r="AI10" s="44"/>
      <c r="AJ10" s="44"/>
      <c r="AK10" s="2"/>
      <c r="AL10" s="44">
        <f>データ!V6</f>
        <v>26436</v>
      </c>
      <c r="AM10" s="44"/>
      <c r="AN10" s="44"/>
      <c r="AO10" s="44"/>
      <c r="AP10" s="44"/>
      <c r="AQ10" s="44"/>
      <c r="AR10" s="44"/>
      <c r="AS10" s="44"/>
      <c r="AT10" s="45">
        <f>データ!W6</f>
        <v>11.1</v>
      </c>
      <c r="AU10" s="45"/>
      <c r="AV10" s="45"/>
      <c r="AW10" s="45"/>
      <c r="AX10" s="45"/>
      <c r="AY10" s="45"/>
      <c r="AZ10" s="45"/>
      <c r="BA10" s="45"/>
      <c r="BB10" s="45">
        <f>データ!X6</f>
        <v>2381.62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szgYCqQOJ/CoWxRJMd0TFNRF67zNBawWjbbKZkCm80al/E84PxZQRYRkEqj8qcOGo4W2OSEqeIbL/VsWcyF3A==" saltValue="3RhkdsS9qQFyHbsaeikkh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152161</v>
      </c>
      <c r="D6" s="19">
        <f t="shared" si="3"/>
        <v>46</v>
      </c>
      <c r="E6" s="19">
        <f t="shared" si="3"/>
        <v>17</v>
      </c>
      <c r="F6" s="19">
        <f t="shared" si="3"/>
        <v>1</v>
      </c>
      <c r="G6" s="19">
        <f t="shared" si="3"/>
        <v>0</v>
      </c>
      <c r="H6" s="19" t="str">
        <f t="shared" si="3"/>
        <v>新潟県　糸魚川市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65.66</v>
      </c>
      <c r="P6" s="20">
        <f t="shared" si="3"/>
        <v>70.28</v>
      </c>
      <c r="Q6" s="20">
        <f t="shared" si="3"/>
        <v>99.23</v>
      </c>
      <c r="R6" s="20">
        <f t="shared" si="3"/>
        <v>3614</v>
      </c>
      <c r="S6" s="20">
        <f t="shared" si="3"/>
        <v>38041</v>
      </c>
      <c r="T6" s="20">
        <f t="shared" si="3"/>
        <v>746.24</v>
      </c>
      <c r="U6" s="20">
        <f t="shared" si="3"/>
        <v>50.98</v>
      </c>
      <c r="V6" s="20">
        <f t="shared" si="3"/>
        <v>26436</v>
      </c>
      <c r="W6" s="20">
        <f t="shared" si="3"/>
        <v>11.1</v>
      </c>
      <c r="X6" s="20">
        <f t="shared" si="3"/>
        <v>2381.62</v>
      </c>
      <c r="Y6" s="21">
        <f>IF(Y7="",NA(),Y7)</f>
        <v>100.74</v>
      </c>
      <c r="Z6" s="21">
        <f t="shared" ref="Z6:AH6" si="4">IF(Z7="",NA(),Z7)</f>
        <v>100.85</v>
      </c>
      <c r="AA6" s="21">
        <f t="shared" si="4"/>
        <v>101.11</v>
      </c>
      <c r="AB6" s="21">
        <f t="shared" si="4"/>
        <v>101.35</v>
      </c>
      <c r="AC6" s="21">
        <f t="shared" si="4"/>
        <v>101.61</v>
      </c>
      <c r="AD6" s="21">
        <f t="shared" si="4"/>
        <v>106.5</v>
      </c>
      <c r="AE6" s="21">
        <f t="shared" si="4"/>
        <v>106.22</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26.07</v>
      </c>
      <c r="AR6" s="21">
        <f t="shared" si="5"/>
        <v>26.89</v>
      </c>
      <c r="AS6" s="21">
        <f t="shared" si="5"/>
        <v>23.18</v>
      </c>
      <c r="AT6" s="20" t="str">
        <f>IF(AT7="","",IF(AT7="-","【-】","【"&amp;SUBSTITUTE(TEXT(AT7,"#,##0.00"),"-","△")&amp;"】"))</f>
        <v>【3.12】</v>
      </c>
      <c r="AU6" s="21">
        <f>IF(AU7="",NA(),AU7)</f>
        <v>29.96</v>
      </c>
      <c r="AV6" s="21">
        <f t="shared" ref="AV6:BD6" si="6">IF(AV7="",NA(),AV7)</f>
        <v>15.12</v>
      </c>
      <c r="AW6" s="21">
        <f t="shared" si="6"/>
        <v>15.23</v>
      </c>
      <c r="AX6" s="21">
        <f t="shared" si="6"/>
        <v>21.28</v>
      </c>
      <c r="AY6" s="21">
        <f t="shared" si="6"/>
        <v>24.21</v>
      </c>
      <c r="AZ6" s="21">
        <f t="shared" si="6"/>
        <v>55.6</v>
      </c>
      <c r="BA6" s="21">
        <f t="shared" si="6"/>
        <v>59.4</v>
      </c>
      <c r="BB6" s="21">
        <f t="shared" si="6"/>
        <v>65.87</v>
      </c>
      <c r="BC6" s="21">
        <f t="shared" si="6"/>
        <v>77.260000000000005</v>
      </c>
      <c r="BD6" s="21">
        <f t="shared" si="6"/>
        <v>80.010000000000005</v>
      </c>
      <c r="BE6" s="20" t="str">
        <f>IF(BE7="","",IF(BE7="-","【-】","【"&amp;SUBSTITUTE(TEXT(BE7,"#,##0.00"),"-","△")&amp;"】"))</f>
        <v>【82.75】</v>
      </c>
      <c r="BF6" s="21">
        <f>IF(BF7="",NA(),BF7)</f>
        <v>540.62</v>
      </c>
      <c r="BG6" s="21">
        <f t="shared" ref="BG6:BO6" si="7">IF(BG7="",NA(),BG7)</f>
        <v>490.76</v>
      </c>
      <c r="BH6" s="21">
        <f t="shared" si="7"/>
        <v>470.87</v>
      </c>
      <c r="BI6" s="21">
        <f t="shared" si="7"/>
        <v>404.58</v>
      </c>
      <c r="BJ6" s="21">
        <f t="shared" si="7"/>
        <v>394.46</v>
      </c>
      <c r="BK6" s="21">
        <f t="shared" si="7"/>
        <v>789.08</v>
      </c>
      <c r="BL6" s="21">
        <f t="shared" si="7"/>
        <v>747.84</v>
      </c>
      <c r="BM6" s="21">
        <f t="shared" si="7"/>
        <v>742.08</v>
      </c>
      <c r="BN6" s="21">
        <f t="shared" si="7"/>
        <v>730.84</v>
      </c>
      <c r="BO6" s="21">
        <f t="shared" si="7"/>
        <v>706.45</v>
      </c>
      <c r="BP6" s="20" t="str">
        <f>IF(BP7="","",IF(BP7="-","【-】","【"&amp;SUBSTITUTE(TEXT(BP7,"#,##0.00"),"-","△")&amp;"】"))</f>
        <v>【602.56】</v>
      </c>
      <c r="BQ6" s="21">
        <f>IF(BQ7="",NA(),BQ7)</f>
        <v>94.97</v>
      </c>
      <c r="BR6" s="21">
        <f t="shared" ref="BR6:BZ6" si="8">IF(BR7="",NA(),BR7)</f>
        <v>94.29</v>
      </c>
      <c r="BS6" s="21">
        <f t="shared" si="8"/>
        <v>96.14</v>
      </c>
      <c r="BT6" s="21">
        <f t="shared" si="8"/>
        <v>99.05</v>
      </c>
      <c r="BU6" s="21">
        <f t="shared" si="8"/>
        <v>101.77</v>
      </c>
      <c r="BV6" s="21">
        <f t="shared" si="8"/>
        <v>88.25</v>
      </c>
      <c r="BW6" s="21">
        <f t="shared" si="8"/>
        <v>90.17</v>
      </c>
      <c r="BX6" s="21">
        <f t="shared" si="8"/>
        <v>86.51</v>
      </c>
      <c r="BY6" s="21">
        <f t="shared" si="8"/>
        <v>89.17</v>
      </c>
      <c r="BZ6" s="21">
        <f t="shared" si="8"/>
        <v>85.67</v>
      </c>
      <c r="CA6" s="20" t="str">
        <f>IF(CA7="","",IF(CA7="-","【-】","【"&amp;SUBSTITUTE(TEXT(CA7,"#,##0.00"),"-","△")&amp;"】"))</f>
        <v>【97.94】</v>
      </c>
      <c r="CB6" s="21">
        <f>IF(CB7="",NA(),CB7)</f>
        <v>189.53</v>
      </c>
      <c r="CC6" s="21">
        <f t="shared" ref="CC6:CK6" si="9">IF(CC7="",NA(),CC7)</f>
        <v>194.86</v>
      </c>
      <c r="CD6" s="21">
        <f t="shared" si="9"/>
        <v>191.97</v>
      </c>
      <c r="CE6" s="21">
        <f t="shared" si="9"/>
        <v>188.84</v>
      </c>
      <c r="CF6" s="21">
        <f t="shared" si="9"/>
        <v>186.71</v>
      </c>
      <c r="CG6" s="21">
        <f t="shared" si="9"/>
        <v>176.37</v>
      </c>
      <c r="CH6" s="21">
        <f t="shared" si="9"/>
        <v>173.17</v>
      </c>
      <c r="CI6" s="21">
        <f t="shared" si="9"/>
        <v>188.24</v>
      </c>
      <c r="CJ6" s="21">
        <f t="shared" si="9"/>
        <v>184.85</v>
      </c>
      <c r="CK6" s="21">
        <f t="shared" si="9"/>
        <v>194.78</v>
      </c>
      <c r="CL6" s="20" t="str">
        <f>IF(CL7="","",IF(CL7="-","【-】","【"&amp;SUBSTITUTE(TEXT(CL7,"#,##0.00"),"-","△")&amp;"】"))</f>
        <v>【140.98】</v>
      </c>
      <c r="CM6" s="21">
        <f>IF(CM7="",NA(),CM7)</f>
        <v>63.59</v>
      </c>
      <c r="CN6" s="21">
        <f t="shared" ref="CN6:CV6" si="10">IF(CN7="",NA(),CN7)</f>
        <v>63.14</v>
      </c>
      <c r="CO6" s="21">
        <f t="shared" si="10"/>
        <v>61.78</v>
      </c>
      <c r="CP6" s="21">
        <f t="shared" si="10"/>
        <v>60.43</v>
      </c>
      <c r="CQ6" s="21">
        <f t="shared" si="10"/>
        <v>60.13</v>
      </c>
      <c r="CR6" s="21">
        <f t="shared" si="10"/>
        <v>56.72</v>
      </c>
      <c r="CS6" s="21">
        <f t="shared" si="10"/>
        <v>56.43</v>
      </c>
      <c r="CT6" s="21">
        <f t="shared" si="10"/>
        <v>54.86</v>
      </c>
      <c r="CU6" s="21">
        <f t="shared" si="10"/>
        <v>55.04</v>
      </c>
      <c r="CV6" s="21">
        <f t="shared" si="10"/>
        <v>53.26</v>
      </c>
      <c r="CW6" s="20" t="str">
        <f>IF(CW7="","",IF(CW7="-","【-】","【"&amp;SUBSTITUTE(TEXT(CW7,"#,##0.00"),"-","△")&amp;"】"))</f>
        <v>【60.13】</v>
      </c>
      <c r="CX6" s="21">
        <f>IF(CX7="",NA(),CX7)</f>
        <v>97.04</v>
      </c>
      <c r="CY6" s="21">
        <f t="shared" ref="CY6:DG6" si="11">IF(CY7="",NA(),CY7)</f>
        <v>97.19</v>
      </c>
      <c r="CZ6" s="21">
        <f t="shared" si="11"/>
        <v>97.33</v>
      </c>
      <c r="DA6" s="21">
        <f t="shared" si="11"/>
        <v>97.56</v>
      </c>
      <c r="DB6" s="21">
        <f t="shared" si="11"/>
        <v>97.68</v>
      </c>
      <c r="DC6" s="21">
        <f t="shared" si="11"/>
        <v>90.72</v>
      </c>
      <c r="DD6" s="21">
        <f t="shared" si="11"/>
        <v>91.07</v>
      </c>
      <c r="DE6" s="21">
        <f t="shared" si="11"/>
        <v>91.37</v>
      </c>
      <c r="DF6" s="21">
        <f t="shared" si="11"/>
        <v>91.92</v>
      </c>
      <c r="DG6" s="21">
        <f t="shared" si="11"/>
        <v>91.12</v>
      </c>
      <c r="DH6" s="20" t="str">
        <f>IF(DH7="","",IF(DH7="-","【-】","【"&amp;SUBSTITUTE(TEXT(DH7,"#,##0.00"),"-","△")&amp;"】"))</f>
        <v>【96.00】</v>
      </c>
      <c r="DI6" s="21">
        <f>IF(DI7="",NA(),DI7)</f>
        <v>10.64</v>
      </c>
      <c r="DJ6" s="21">
        <f t="shared" ref="DJ6:DR6" si="12">IF(DJ7="",NA(),DJ7)</f>
        <v>14.09</v>
      </c>
      <c r="DK6" s="21">
        <f t="shared" si="12"/>
        <v>17.55</v>
      </c>
      <c r="DL6" s="21">
        <f t="shared" si="12"/>
        <v>20.84</v>
      </c>
      <c r="DM6" s="21">
        <f t="shared" si="12"/>
        <v>23.92</v>
      </c>
      <c r="DN6" s="21">
        <f t="shared" si="12"/>
        <v>20.78</v>
      </c>
      <c r="DO6" s="21">
        <f t="shared" si="12"/>
        <v>23.54</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0.74</v>
      </c>
      <c r="EB6" s="21">
        <f t="shared" si="13"/>
        <v>0.76</v>
      </c>
      <c r="EC6" s="21">
        <f t="shared" si="13"/>
        <v>0.94</v>
      </c>
      <c r="ED6" s="20" t="str">
        <f>IF(ED7="","",IF(ED7="-","【-】","【"&amp;SUBSTITUTE(TEXT(ED7,"#,##0.00"),"-","△")&amp;"】"))</f>
        <v>【9.46】</v>
      </c>
      <c r="EE6" s="21">
        <f>IF(EE7="",NA(),EE7)</f>
        <v>0.09</v>
      </c>
      <c r="EF6" s="21">
        <f t="shared" ref="EF6:EN6" si="14">IF(EF7="",NA(),EF7)</f>
        <v>0.14000000000000001</v>
      </c>
      <c r="EG6" s="21">
        <f t="shared" si="14"/>
        <v>0.11</v>
      </c>
      <c r="EH6" s="21">
        <f t="shared" si="14"/>
        <v>0.17</v>
      </c>
      <c r="EI6" s="21">
        <f t="shared" si="14"/>
        <v>7.0000000000000007E-2</v>
      </c>
      <c r="EJ6" s="21">
        <f t="shared" si="14"/>
        <v>0.15</v>
      </c>
      <c r="EK6" s="21">
        <f t="shared" si="14"/>
        <v>0.15</v>
      </c>
      <c r="EL6" s="21">
        <f t="shared" si="14"/>
        <v>7.0000000000000007E-2</v>
      </c>
      <c r="EM6" s="21">
        <f t="shared" si="14"/>
        <v>0.06</v>
      </c>
      <c r="EN6" s="21">
        <f t="shared" si="14"/>
        <v>7.0000000000000007E-2</v>
      </c>
      <c r="EO6" s="20" t="str">
        <f>IF(EO7="","",IF(EO7="-","【-】","【"&amp;SUBSTITUTE(TEXT(EO7,"#,##0.00"),"-","△")&amp;"】"))</f>
        <v>【0.19】</v>
      </c>
    </row>
    <row r="7" spans="1:148" s="22" customFormat="1" x14ac:dyDescent="0.15">
      <c r="A7" s="14"/>
      <c r="B7" s="23">
        <v>2024</v>
      </c>
      <c r="C7" s="23">
        <v>152161</v>
      </c>
      <c r="D7" s="23">
        <v>46</v>
      </c>
      <c r="E7" s="23">
        <v>17</v>
      </c>
      <c r="F7" s="23">
        <v>1</v>
      </c>
      <c r="G7" s="23">
        <v>0</v>
      </c>
      <c r="H7" s="23" t="s">
        <v>96</v>
      </c>
      <c r="I7" s="23" t="s">
        <v>97</v>
      </c>
      <c r="J7" s="23" t="s">
        <v>98</v>
      </c>
      <c r="K7" s="23" t="s">
        <v>99</v>
      </c>
      <c r="L7" s="23" t="s">
        <v>100</v>
      </c>
      <c r="M7" s="23" t="s">
        <v>101</v>
      </c>
      <c r="N7" s="24" t="s">
        <v>102</v>
      </c>
      <c r="O7" s="24">
        <v>65.66</v>
      </c>
      <c r="P7" s="24">
        <v>70.28</v>
      </c>
      <c r="Q7" s="24">
        <v>99.23</v>
      </c>
      <c r="R7" s="24">
        <v>3614</v>
      </c>
      <c r="S7" s="24">
        <v>38041</v>
      </c>
      <c r="T7" s="24">
        <v>746.24</v>
      </c>
      <c r="U7" s="24">
        <v>50.98</v>
      </c>
      <c r="V7" s="24">
        <v>26436</v>
      </c>
      <c r="W7" s="24">
        <v>11.1</v>
      </c>
      <c r="X7" s="24">
        <v>2381.62</v>
      </c>
      <c r="Y7" s="24">
        <v>100.74</v>
      </c>
      <c r="Z7" s="24">
        <v>100.85</v>
      </c>
      <c r="AA7" s="24">
        <v>101.11</v>
      </c>
      <c r="AB7" s="24">
        <v>101.35</v>
      </c>
      <c r="AC7" s="24">
        <v>101.61</v>
      </c>
      <c r="AD7" s="24">
        <v>106.5</v>
      </c>
      <c r="AE7" s="24">
        <v>106.22</v>
      </c>
      <c r="AF7" s="24">
        <v>105.35</v>
      </c>
      <c r="AG7" s="24">
        <v>106.8</v>
      </c>
      <c r="AH7" s="24">
        <v>104.65</v>
      </c>
      <c r="AI7" s="24">
        <v>105.36</v>
      </c>
      <c r="AJ7" s="24">
        <v>0</v>
      </c>
      <c r="AK7" s="24">
        <v>0</v>
      </c>
      <c r="AL7" s="24">
        <v>0</v>
      </c>
      <c r="AM7" s="24">
        <v>0</v>
      </c>
      <c r="AN7" s="24">
        <v>0</v>
      </c>
      <c r="AO7" s="24">
        <v>18.36</v>
      </c>
      <c r="AP7" s="24">
        <v>18.010000000000002</v>
      </c>
      <c r="AQ7" s="24">
        <v>26.07</v>
      </c>
      <c r="AR7" s="24">
        <v>26.89</v>
      </c>
      <c r="AS7" s="24">
        <v>23.18</v>
      </c>
      <c r="AT7" s="24">
        <v>3.12</v>
      </c>
      <c r="AU7" s="24">
        <v>29.96</v>
      </c>
      <c r="AV7" s="24">
        <v>15.12</v>
      </c>
      <c r="AW7" s="24">
        <v>15.23</v>
      </c>
      <c r="AX7" s="24">
        <v>21.28</v>
      </c>
      <c r="AY7" s="24">
        <v>24.21</v>
      </c>
      <c r="AZ7" s="24">
        <v>55.6</v>
      </c>
      <c r="BA7" s="24">
        <v>59.4</v>
      </c>
      <c r="BB7" s="24">
        <v>65.87</v>
      </c>
      <c r="BC7" s="24">
        <v>77.260000000000005</v>
      </c>
      <c r="BD7" s="24">
        <v>80.010000000000005</v>
      </c>
      <c r="BE7" s="24">
        <v>82.75</v>
      </c>
      <c r="BF7" s="24">
        <v>540.62</v>
      </c>
      <c r="BG7" s="24">
        <v>490.76</v>
      </c>
      <c r="BH7" s="24">
        <v>470.87</v>
      </c>
      <c r="BI7" s="24">
        <v>404.58</v>
      </c>
      <c r="BJ7" s="24">
        <v>394.46</v>
      </c>
      <c r="BK7" s="24">
        <v>789.08</v>
      </c>
      <c r="BL7" s="24">
        <v>747.84</v>
      </c>
      <c r="BM7" s="24">
        <v>742.08</v>
      </c>
      <c r="BN7" s="24">
        <v>730.84</v>
      </c>
      <c r="BO7" s="24">
        <v>706.45</v>
      </c>
      <c r="BP7" s="24">
        <v>602.55999999999995</v>
      </c>
      <c r="BQ7" s="24">
        <v>94.97</v>
      </c>
      <c r="BR7" s="24">
        <v>94.29</v>
      </c>
      <c r="BS7" s="24">
        <v>96.14</v>
      </c>
      <c r="BT7" s="24">
        <v>99.05</v>
      </c>
      <c r="BU7" s="24">
        <v>101.77</v>
      </c>
      <c r="BV7" s="24">
        <v>88.25</v>
      </c>
      <c r="BW7" s="24">
        <v>90.17</v>
      </c>
      <c r="BX7" s="24">
        <v>86.51</v>
      </c>
      <c r="BY7" s="24">
        <v>89.17</v>
      </c>
      <c r="BZ7" s="24">
        <v>85.67</v>
      </c>
      <c r="CA7" s="24">
        <v>97.94</v>
      </c>
      <c r="CB7" s="24">
        <v>189.53</v>
      </c>
      <c r="CC7" s="24">
        <v>194.86</v>
      </c>
      <c r="CD7" s="24">
        <v>191.97</v>
      </c>
      <c r="CE7" s="24">
        <v>188.84</v>
      </c>
      <c r="CF7" s="24">
        <v>186.71</v>
      </c>
      <c r="CG7" s="24">
        <v>176.37</v>
      </c>
      <c r="CH7" s="24">
        <v>173.17</v>
      </c>
      <c r="CI7" s="24">
        <v>188.24</v>
      </c>
      <c r="CJ7" s="24">
        <v>184.85</v>
      </c>
      <c r="CK7" s="24">
        <v>194.78</v>
      </c>
      <c r="CL7" s="24">
        <v>140.97999999999999</v>
      </c>
      <c r="CM7" s="24">
        <v>63.59</v>
      </c>
      <c r="CN7" s="24">
        <v>63.14</v>
      </c>
      <c r="CO7" s="24">
        <v>61.78</v>
      </c>
      <c r="CP7" s="24">
        <v>60.43</v>
      </c>
      <c r="CQ7" s="24">
        <v>60.13</v>
      </c>
      <c r="CR7" s="24">
        <v>56.72</v>
      </c>
      <c r="CS7" s="24">
        <v>56.43</v>
      </c>
      <c r="CT7" s="24">
        <v>54.86</v>
      </c>
      <c r="CU7" s="24">
        <v>55.04</v>
      </c>
      <c r="CV7" s="24">
        <v>53.26</v>
      </c>
      <c r="CW7" s="24">
        <v>60.13</v>
      </c>
      <c r="CX7" s="24">
        <v>97.04</v>
      </c>
      <c r="CY7" s="24">
        <v>97.19</v>
      </c>
      <c r="CZ7" s="24">
        <v>97.33</v>
      </c>
      <c r="DA7" s="24">
        <v>97.56</v>
      </c>
      <c r="DB7" s="24">
        <v>97.68</v>
      </c>
      <c r="DC7" s="24">
        <v>90.72</v>
      </c>
      <c r="DD7" s="24">
        <v>91.07</v>
      </c>
      <c r="DE7" s="24">
        <v>91.37</v>
      </c>
      <c r="DF7" s="24">
        <v>91.92</v>
      </c>
      <c r="DG7" s="24">
        <v>91.12</v>
      </c>
      <c r="DH7" s="24">
        <v>96</v>
      </c>
      <c r="DI7" s="24">
        <v>10.64</v>
      </c>
      <c r="DJ7" s="24">
        <v>14.09</v>
      </c>
      <c r="DK7" s="24">
        <v>17.55</v>
      </c>
      <c r="DL7" s="24">
        <v>20.84</v>
      </c>
      <c r="DM7" s="24">
        <v>23.92</v>
      </c>
      <c r="DN7" s="24">
        <v>20.78</v>
      </c>
      <c r="DO7" s="24">
        <v>23.54</v>
      </c>
      <c r="DP7" s="24">
        <v>29.42</v>
      </c>
      <c r="DQ7" s="24">
        <v>31.14</v>
      </c>
      <c r="DR7" s="24">
        <v>33.11</v>
      </c>
      <c r="DS7" s="24">
        <v>42.2</v>
      </c>
      <c r="DT7" s="24">
        <v>0</v>
      </c>
      <c r="DU7" s="24">
        <v>0</v>
      </c>
      <c r="DV7" s="24">
        <v>0</v>
      </c>
      <c r="DW7" s="24">
        <v>0</v>
      </c>
      <c r="DX7" s="24">
        <v>0</v>
      </c>
      <c r="DY7" s="24">
        <v>1.34</v>
      </c>
      <c r="DZ7" s="24">
        <v>1.5</v>
      </c>
      <c r="EA7" s="24">
        <v>0.74</v>
      </c>
      <c r="EB7" s="24">
        <v>0.76</v>
      </c>
      <c r="EC7" s="24">
        <v>0.94</v>
      </c>
      <c r="ED7" s="24">
        <v>9.4600000000000009</v>
      </c>
      <c r="EE7" s="24">
        <v>0.09</v>
      </c>
      <c r="EF7" s="24">
        <v>0.14000000000000001</v>
      </c>
      <c r="EG7" s="24">
        <v>0.11</v>
      </c>
      <c r="EH7" s="24">
        <v>0.17</v>
      </c>
      <c r="EI7" s="24">
        <v>7.0000000000000007E-2</v>
      </c>
      <c r="EJ7" s="24">
        <v>0.15</v>
      </c>
      <c r="EK7" s="24">
        <v>0.15</v>
      </c>
      <c r="EL7" s="24">
        <v>7.0000000000000007E-2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塚田勇二</cp:lastModifiedBy>
  <dcterms:modified xsi:type="dcterms:W3CDTF">2026-01-30T00:20:59Z</dcterms:modified>
</cp:coreProperties>
</file>