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6.0.93\文書フォルダ\032財政課\01財務\0101財政\010107財政事情\財政状況資料集\R06決算\2020303_令和６年度財政状況資料集の作成について\04_疑義照会・再提出\"/>
    </mc:Choice>
  </mc:AlternateContent>
  <xr:revisionPtr revIDLastSave="0" documentId="13_ncr:1_{2E8FBF89-C097-42B0-91F4-2A76F34BF38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<sst xmlns="http://schemas.openxmlformats.org/spreadsheetml/2006/main" count="1128" uniqueCount="574">
  <si>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</si>
  <si>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</si>
  <si>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</si>
  <si>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</si>
  <si>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</si>
  <si>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</si>
  <si>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</si>
  <si>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</si>
  <si>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</si>
  <si>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</si>
  <si>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</si>
  <si>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</si>
  <si>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</si>
  <si>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</si>
  <si>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</si>
  <si>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</si>
  <si>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</si>
  <si>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</si>
  <si>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</si>
  <si>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</si>
  <si>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</si>
  <si>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</si>
  <si>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</si>
  <si>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</si>
  <si>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</si>
  <si>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</si>
  <si>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</si>
  <si>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</si>
  <si>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</si>
  <si>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</si>
  <si>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</si>
  <si>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</si>
  <si>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</si>
  <si>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</si>
  <si>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</si>
  <si>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</si>
  <si>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</si>
  <si>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</si>
  <si>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</si>
  <si>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</si>
  <si>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</si>
  <si>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</si>
  <si>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</si>
  <si>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</si>
  <si>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</si>
  <si>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</si>
  <si>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</si>
  <si>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</si>
  <si>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</si>
  <si>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</si>
  <si>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</si>
  <si>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</si>
  <si>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</si>
  <si>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</si>
  <si>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</si>
  <si>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</si>
  <si>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</si>
  <si>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</si>
  <si>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</si>
  <si>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</si>
  <si>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</si>
  <si>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</si>
  <si>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</si>
  <si>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</si>
  <si>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</si>
  <si>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</si>
  <si>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</si>
  <si>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</si>
  <si>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</si>
  <si>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</si>
  <si>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</si>
  <si>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</si>
  <si>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</si>
  <si>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</si>
  <si>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</si>
  <si>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</si>
  <si>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</si>
  <si>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</si>
  <si>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</si>
  <si>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</si>
  <si>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</si>
  <si>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</si>
  <si>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</si>
  <si>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</si>
  <si>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</si>
  <si>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</si>
  <si>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</si>
  <si>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</si>
  <si>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</si>
  <si>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</si>
  <si>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</si>
  <si>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</si>
  <si>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</si>
  <si>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</si>
  <si>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</si>
  <si>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</si>
  <si>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</si>
  <si>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</si>
  <si>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</si>
  <si>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</si>
  <si>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</si>
  <si>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</si>
  <si>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</si>
  <si>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</si>
  <si>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</si>
  <si>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</si>
  <si>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</si>
  <si>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</si>
  <si>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</si>
  <si>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</si>
  <si>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</si>
  <si>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</si>
  <si>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</si>
  <si>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</si>
  <si>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</si>
  <si>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</si>
  <si>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</si>
  <si>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</si>
  <si>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</si>
  <si>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</si>
  <si>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</si>
  <si>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</si>
  <si>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</si>
  <si>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</si>
  <si>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</si>
  <si>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</si>
  <si>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</si>
  <si>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</si>
  <si>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</si>
  <si>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</si>
  <si>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</si>
  <si>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</si>
  <si>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</si>
  <si>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</si>
  <si>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</si>
  <si>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</si>
  <si>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</si>
  <si>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</si>
  <si>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</si>
  <si>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</si>
  <si>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</si>
  <si>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</si>
  <si>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</si>
  <si>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</si>
  <si>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</si>
  <si>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</si>
  <si>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</si>
  <si>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</si>
  <si>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</si>
  <si>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</si>
  <si>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</si>
  <si>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</si>
  <si>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</si>
  <si>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</si>
  <si>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</si>
  <si>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</si>
  <si>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</si>
  <si>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</si>
  <si>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</si>
  <si>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</si>
  <si>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</si>
  <si>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</si>
  <si>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</si>
  <si>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</si>
  <si>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</si>
  <si>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</si>
  <si>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</si>
  <si>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</si>
  <si>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</si>
  <si>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</si>
  <si>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</si>
  <si>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</si>
  <si>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</si>
  <si>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</si>
  <si>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</si>
  <si>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</si>
  <si>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</si>
  <si>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</si>
  <si>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</si>
  <si>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</si>
  <si>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</si>
  <si>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</si>
  <si>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</si>
  <si>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</si>
  <si>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</si>
  <si>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</si>
  <si>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</si>
  <si>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</si>
  <si>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</si>
  <si>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</si>
  <si>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</si>
  <si>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</si>
  <si>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</si>
  <si>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</si>
  <si>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</si>
  <si>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</si>
  <si>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</si>
  <si>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</si>
  <si>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</si>
  <si>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</si>
  <si>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</si>
  <si>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</si>
  <si>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</si>
  <si>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</si>
  <si>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</si>
  <si>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</si>
  <si>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</si>
  <si>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</si>
  <si>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</si>
  <si>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</si>
  <si>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</si>
  <si>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</si>
  <si>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</si>
  <si>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</si>
  <si>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</si>
  <si>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</si>
  <si>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</si>
  <si>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</si>
  <si>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</si>
  <si>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</si>
  <si>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</si>
  <si>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</si>
  <si>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</si>
  <si>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</si>
  <si>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</si>
  <si>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</si>
  <si>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</si>
  <si>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</si>
  <si>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</si>
  <si>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</si>
  <si>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</si>
  <si>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</si>
  <si>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</si>
  <si>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</si>
  <si>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</si>
  <si>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</si>
  <si>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</si>
  <si>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</si>
  <si>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</si>
  <si>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</si>
  <si>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</si>
  <si>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</si>
  <si>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</si>
  <si>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</si>
  <si>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</si>
  <si>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</si>
  <si>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</si>
  <si>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</si>
  <si>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</si>
  <si>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</si>
  <si>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</si>
  <si>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</si>
  <si>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</si>
  <si>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</si>
  <si>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</si>
  <si>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</si>
  <si>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</si>
  <si>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</si>
  <si>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</si>
  <si>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</si>
  <si>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</si>
  <si>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</si>
  <si>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</si>
  <si>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</si>
  <si>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</si>
  <si>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</si>
  <si>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</si>
  <si>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</si>
  <si>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</si>
  <si>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</si>
  <si>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</si>
  <si>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</si>
  <si>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</si>
  <si>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</si>
  <si>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</si>
  <si>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</si>
  <si>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</si>
  <si>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</si>
  <si>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</si>
  <si>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</si>
  <si>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</si>
  <si>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</si>
  <si>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</si>
  <si>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</si>
  <si>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</si>
  <si>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</si>
  <si>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</si>
  <si>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</si>
  <si>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</si>
  <si>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</si>
  <si>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</si>
  <si>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</si>
  <si>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</si>
  <si>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</si>
  <si>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</si>
  <si>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</si>
  <si>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</si>
  <si>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</si>
  <si>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</si>
  <si>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</si>
  <si>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</si>
  <si>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</si>
  <si>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</si>
  <si>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</si>
  <si>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</si>
  <si>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</si>
  <si>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</si>
  <si>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</si>
  <si>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</si>
  <si>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</si>
  <si>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</si>
  <si>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</si>
  <si>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</si>
  <si>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</si>
  <si>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</si>
  <si>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</si>
  <si>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</si>
  <si>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</si>
  <si>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</si>
  <si>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</si>
  <si>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</si>
  <si>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</si>
  <si>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</si>
  <si>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</si>
  <si>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</si>
  <si>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</si>
  <si>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</si>
  <si>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</si>
  <si>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</si>
  <si>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</si>
  <si>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</si>
  <si>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</si>
  <si>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</si>
  <si>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</si>
  <si>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</si>
  <si>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</si>
  <si>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</si>
  <si>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</si>
  <si>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</si>
  <si>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</si>
  <si>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</si>
  <si>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</si>
  <si>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</si>
  <si>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</si>
  <si>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</si>
  <si>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</si>
  <si>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</si>
  <si>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</si>
  <si>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</si>
  <si>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</si>
  <si>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</si>
  <si>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</si>
  <si>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</si>
  <si>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</si>
  <si>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</si>
  <si>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</si>
  <si>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</si>
  <si>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</si>
  <si>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</si>
  <si>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</si>
  <si>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</si>
  <si>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</si>
  <si>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</si>
  <si>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</si>
  <si>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</si>
  <si>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</si>
  <si>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</si>
  <si>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</si>
  <si>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</si>
  <si>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</si>
  <si>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</si>
  <si>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</si>
  <si>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</si>
  <si>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</si>
  <si>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</si>
  <si>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</si>
  <si>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</si>
  <si>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</si>
  <si>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</si>
  <si>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</si>
  <si>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</si>
  <si>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</si>
  <si>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</si>
  <si>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</si>
  <si>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</si>
  <si>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</si>
  <si>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</si>
  <si>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</si>
  <si>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</si>
  <si>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</si>
  <si>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</si>
  <si>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</si>
  <si>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</si>
  <si>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</si>
  <si>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</si>
  <si>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</si>
  <si>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</si>
  <si>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</si>
  <si>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</si>
  <si>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</si>
  <si>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</si>
  <si>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</si>
  <si>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</si>
  <si>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</si>
  <si>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</si>
  <si>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</si>
  <si>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</si>
  <si>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</si>
  <si>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</si>
  <si>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</si>
  <si>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</si>
  <si>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</si>
  <si>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</si>
  <si>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</si>
  <si>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</si>
  <si>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</si>
  <si>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</si>
  <si>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</si>
  <si>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</si>
  <si>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</si>
  <si>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</si>
  <si>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</si>
  <si>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</si>
  <si>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</si>
  <si>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</si>
  <si>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</si>
  <si>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</si>
  <si>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</si>
  <si>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</si>
  <si>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</si>
  <si>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</si>
  <si>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</si>
  <si>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</si>
  <si>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</si>
  <si>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</si>
  <si>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</si>
  <si>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</si>
  <si>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</si>
  <si>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</si>
  <si>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</si>
  <si>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</si>
  <si>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</si>
  <si>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</si>
  <si>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</si>
  <si>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</si>
  <si>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</si>
  <si>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</si>
  <si>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</si>
  <si>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</si>
  <si>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</si>
  <si>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</si>
  <si>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</si>
  <si>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</si>
  <si>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</si>
  <si>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</si>
  <si>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</si>
  <si>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</si>
  <si>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</si>
  <si>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</si>
  <si>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</si>
  <si>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</si>
  <si>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</si>
  <si>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</si>
  <si>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</si>
  <si>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</si>
  <si>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</si>
  <si>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</si>
  <si>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</si>
  <si>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</si>
  <si>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</si>
  <si>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</si>
  <si>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</si>
  <si>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</si>
  <si>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</si>
  <si>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</si>
  <si>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</si>
  <si>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</si>
  <si>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</si>
  <si>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</si>
  <si>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</si>
  <si>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</si>
  <si>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</si>
  <si>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</si>
  <si>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</si>
  <si>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</si>
  <si>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</si>
  <si>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</si>
  <si>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</si>
  <si>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</si>
  <si>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</si>
  <si>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</si>
  <si>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</si>
  <si>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</si>
  <si>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</si>
  <si>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</si>
  <si>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</si>
  <si>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</si>
  <si>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</si>
  <si>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</si>
  <si>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</si>
  <si>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</si>
  <si>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</si>
  <si>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</si>
  <si>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</si>
  <si>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</si>
  <si>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</si>
  <si>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</si>
  <si>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</si>
  <si>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</si>
  <si>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</si>
  <si>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</si>
  <si>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</si>
  <si>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</si>
  <si>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</si>
  <si>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</si>
  <si>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</si>
  <si>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</si>
  <si>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</si>
  <si>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</si>
  <si>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</si>
  <si>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</si>
  <si>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</si>
  <si>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</si>
  <si>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</si>
  <si>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</si>
  <si>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</si>
  <si>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</si>
  <si>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</si>
  <si>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</si>
  <si>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</si>
  <si>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</si>
  <si>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</si>
  <si>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</si>
  <si>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2.40</t>
  </si>
  <si>
    <t>一般会計</t>
  </si>
  <si>
    <t>ガス事業会計</t>
  </si>
  <si>
    <t>水道事業会計</t>
  </si>
  <si>
    <t>国民健康保険事業特別会計</t>
  </si>
  <si>
    <t>介護保険事業特別会計</t>
  </si>
  <si>
    <t>簡易水道事業会計</t>
  </si>
  <si>
    <t>下水道事業会計</t>
  </si>
  <si>
    <t>有線テレビ事業特別会計</t>
  </si>
  <si>
    <t>その他会計（赤字）</t>
  </si>
  <si>
    <t>その他会計（黒字）</t>
  </si>
  <si>
    <t>R02</t>
    <phoneticPr fontId="5"/>
  </si>
  <si>
    <t>R03</t>
    <phoneticPr fontId="5"/>
  </si>
  <si>
    <t>R04</t>
    <phoneticPr fontId="5"/>
  </si>
  <si>
    <t>R05</t>
    <phoneticPr fontId="5"/>
  </si>
  <si>
    <t>R06</t>
    <phoneticPr fontId="5"/>
  </si>
  <si>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</si>
  <si>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</si>
  <si>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</si>
  <si>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rPh sb="21" eb="22">
      <t>トウ</t>
    </rPh>
    <phoneticPr fontId="39"/>
  </si>
  <si>
    <t>新潟県市町村総合事務組合
（非常勤職員公務災害補償等事業特別会計）</t>
    <rPh sb="26" eb="28">
      <t>ジギョウ</t>
    </rPh>
    <phoneticPr fontId="39"/>
  </si>
  <si>
    <t>新潟県市町村総合事務組合
（交通災害共済事業特別会計）</t>
  </si>
  <si>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</si>
  <si>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</si>
  <si>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</si>
  <si>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糸魚川タウンセンター株式会社</t>
    <rPh sb="0" eb="3">
      <t>イトイガワ</t>
    </rPh>
    <rPh sb="10" eb="14">
      <t>カブシキガイシャ</t>
    </rPh>
    <phoneticPr fontId="23"/>
  </si>
  <si>
    <t>株式会社能生町観光物産センター</t>
    <rPh sb="0" eb="1">
      <t>カブ</t>
    </rPh>
    <rPh sb="1" eb="2">
      <t>シキ</t>
    </rPh>
    <rPh sb="2" eb="4">
      <t>カイシャ</t>
    </rPh>
    <rPh sb="4" eb="6">
      <t>ノウ</t>
    </rPh>
    <rPh sb="6" eb="7">
      <t>マチ</t>
    </rPh>
    <rPh sb="7" eb="9">
      <t>カンコウ</t>
    </rPh>
    <rPh sb="9" eb="11">
      <t>ブッサン</t>
    </rPh>
    <phoneticPr fontId="23"/>
  </si>
  <si>
    <t>火打山麓振興株式会社</t>
    <rPh sb="0" eb="1">
      <t>ヒ</t>
    </rPh>
    <rPh sb="1" eb="2">
      <t>ウ</t>
    </rPh>
    <rPh sb="2" eb="4">
      <t>サンロク</t>
    </rPh>
    <rPh sb="4" eb="6">
      <t>シンコウ</t>
    </rPh>
    <rPh sb="6" eb="8">
      <t>カブシキ</t>
    </rPh>
    <rPh sb="8" eb="10">
      <t>カイシャ</t>
    </rPh>
    <phoneticPr fontId="23"/>
  </si>
  <si>
    <t>糸魚川市土地開発公社</t>
    <rPh sb="0" eb="4">
      <t>イ</t>
    </rPh>
    <rPh sb="4" eb="6">
      <t>トチ</t>
    </rPh>
    <rPh sb="6" eb="8">
      <t>カイハツ</t>
    </rPh>
    <rPh sb="8" eb="10">
      <t>コウシャ</t>
    </rPh>
    <phoneticPr fontId="23"/>
  </si>
  <si>
    <t>-</t>
    <phoneticPr fontId="2"/>
  </si>
  <si>
    <t>-</t>
    <phoneticPr fontId="2"/>
  </si>
  <si>
    <t>ふるさと糸魚川応援基金</t>
    <rPh sb="4" eb="7">
      <t>イトイガワ</t>
    </rPh>
    <rPh sb="7" eb="9">
      <t>オウエン</t>
    </rPh>
    <rPh sb="9" eb="11">
      <t>キキン</t>
    </rPh>
    <phoneticPr fontId="5"/>
  </si>
  <si>
    <t>職員退職手当基金</t>
    <rPh sb="0" eb="2">
      <t>ショクイン</t>
    </rPh>
    <rPh sb="2" eb="4">
      <t>タイショク</t>
    </rPh>
    <rPh sb="4" eb="6">
      <t>テアテ</t>
    </rPh>
    <rPh sb="6" eb="8">
      <t>キキン</t>
    </rPh>
    <phoneticPr fontId="2"/>
  </si>
  <si>
    <t>公共施設等総合管理基金</t>
    <rPh sb="0" eb="2">
      <t>コウキョウ</t>
    </rPh>
    <rPh sb="2" eb="4">
      <t>シセツ</t>
    </rPh>
    <rPh sb="4" eb="5">
      <t>トウ</t>
    </rPh>
    <rPh sb="5" eb="7">
      <t>ソウゴウ</t>
    </rPh>
    <rPh sb="7" eb="9">
      <t>カンリ</t>
    </rPh>
    <rPh sb="9" eb="11">
      <t>キキン</t>
    </rPh>
    <phoneticPr fontId="5"/>
  </si>
  <si>
    <t>環境施設整備基金</t>
    <rPh sb="0" eb="2">
      <t>カンキョウ</t>
    </rPh>
    <rPh sb="2" eb="4">
      <t>シセツ</t>
    </rPh>
    <rPh sb="4" eb="6">
      <t>セイビ</t>
    </rPh>
    <rPh sb="6" eb="8">
      <t>キキン</t>
    </rPh>
    <phoneticPr fontId="5"/>
  </si>
  <si>
    <t>-</t>
    <phoneticPr fontId="2"/>
  </si>
  <si>
    <t>まちづくり基金　　　　　　　　　※基金残高表より</t>
    <rPh sb="5" eb="7">
      <t>キキン</t>
    </rPh>
    <rPh sb="17" eb="19">
      <t>キキン</t>
    </rPh>
    <rPh sb="19" eb="21">
      <t>ザンダカ</t>
    </rPh>
    <rPh sb="21" eb="22">
      <t>ヒョウ</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</si>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</sst>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5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
      <sz val="11"/>
      <color theme="1"/>
      <name val="游ゴシック"/>
      <family val="2"/>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11"/>
      <color indexed="17"/>
      <name val="ＭＳ Ｐゴシック"/>
      <family val="3"/>
      <charset val="128"/>
    </font>
  </fonts>
  <fills count="3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8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40" fillId="0" borderId="0">
      <alignment vertical="center"/>
    </xf>
    <xf numFmtId="0" fontId="16" fillId="0" borderId="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41" fillId="19"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6" borderId="0" applyNumberFormat="0" applyBorder="0" applyAlignment="0" applyProtection="0">
      <alignment vertical="center"/>
    </xf>
    <xf numFmtId="0" fontId="42" fillId="0" borderId="0" applyNumberFormat="0" applyFill="0" applyBorder="0" applyAlignment="0" applyProtection="0">
      <alignment vertical="center"/>
    </xf>
    <xf numFmtId="0" fontId="43" fillId="27" borderId="188" applyNumberFormat="0" applyAlignment="0" applyProtection="0">
      <alignment vertical="center"/>
    </xf>
    <xf numFmtId="0" fontId="44" fillId="28" borderId="0" applyNumberFormat="0" applyBorder="0" applyAlignment="0" applyProtection="0">
      <alignment vertical="center"/>
    </xf>
    <xf numFmtId="9" fontId="1" fillId="0" borderId="0" applyFont="0" applyFill="0" applyBorder="0" applyAlignment="0" applyProtection="0">
      <alignment vertical="center"/>
    </xf>
    <xf numFmtId="0" fontId="20" fillId="29" borderId="189" applyNumberFormat="0" applyFont="0" applyAlignment="0" applyProtection="0">
      <alignment vertical="center"/>
    </xf>
    <xf numFmtId="0" fontId="45" fillId="0" borderId="190" applyNumberFormat="0" applyFill="0" applyAlignment="0" applyProtection="0">
      <alignment vertical="center"/>
    </xf>
    <xf numFmtId="0" fontId="46" fillId="10" borderId="0" applyNumberFormat="0" applyBorder="0" applyAlignment="0" applyProtection="0">
      <alignment vertical="center"/>
    </xf>
    <xf numFmtId="0" fontId="47" fillId="30" borderId="191" applyNumberFormat="0" applyAlignment="0" applyProtection="0">
      <alignment vertical="center"/>
    </xf>
    <xf numFmtId="0" fontId="48" fillId="0" borderId="0" applyNumberForma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0" fontId="49" fillId="0" borderId="192" applyNumberFormat="0" applyFill="0" applyAlignment="0" applyProtection="0">
      <alignment vertical="center"/>
    </xf>
    <xf numFmtId="0" fontId="50" fillId="0" borderId="193" applyNumberFormat="0" applyFill="0" applyAlignment="0" applyProtection="0">
      <alignment vertical="center"/>
    </xf>
    <xf numFmtId="0" fontId="51" fillId="0" borderId="194" applyNumberFormat="0" applyFill="0" applyAlignment="0" applyProtection="0">
      <alignment vertical="center"/>
    </xf>
    <xf numFmtId="0" fontId="51" fillId="0" borderId="0" applyNumberFormat="0" applyFill="0" applyBorder="0" applyAlignment="0" applyProtection="0">
      <alignment vertical="center"/>
    </xf>
    <xf numFmtId="0" fontId="52" fillId="0" borderId="195" applyNumberFormat="0" applyFill="0" applyAlignment="0" applyProtection="0">
      <alignment vertical="center"/>
    </xf>
    <xf numFmtId="0" fontId="53" fillId="30" borderId="196" applyNumberFormat="0" applyAlignment="0" applyProtection="0">
      <alignment vertical="center"/>
    </xf>
    <xf numFmtId="0" fontId="54" fillId="0" borderId="0" applyNumberForma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55" fillId="14" borderId="191" applyNumberFormat="0" applyAlignment="0" applyProtection="0">
      <alignment vertical="center"/>
    </xf>
    <xf numFmtId="0" fontId="1" fillId="0" borderId="0">
      <alignment vertical="center"/>
    </xf>
    <xf numFmtId="0" fontId="1" fillId="0" borderId="0">
      <alignment vertical="center"/>
    </xf>
    <xf numFmtId="0" fontId="56" fillId="0" borderId="0">
      <alignment vertical="center"/>
    </xf>
    <xf numFmtId="0" fontId="16" fillId="0" borderId="0"/>
    <xf numFmtId="0" fontId="1" fillId="0" borderId="0">
      <alignment vertical="center"/>
    </xf>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57" fillId="11" borderId="0" applyNumberFormat="0" applyBorder="0" applyAlignment="0" applyProtection="0">
      <alignment vertical="center"/>
    </xf>
    <xf numFmtId="38" fontId="40" fillId="0" borderId="0" applyFont="0" applyFill="0" applyBorder="0" applyAlignment="0" applyProtection="0">
      <alignment vertical="center"/>
    </xf>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87">
    <cellStyle name="20% - アクセント 1 2" xfId="26" xr:uid="{E8E49661-C602-4E6D-8452-E100BE996027}"/>
    <cellStyle name="20% - アクセント 2 2" xfId="27" xr:uid="{6102E7F0-520F-4157-A5BA-33CC76453FF2}"/>
    <cellStyle name="20% - アクセント 3 2" xfId="28" xr:uid="{55B6DFE6-529F-468A-9C6C-BD3088A4C5B8}"/>
    <cellStyle name="20% - アクセント 4 2" xfId="29" xr:uid="{6399C2A5-E92E-431C-8AD6-82DF2921C69C}"/>
    <cellStyle name="20% - アクセント 5 2" xfId="30" xr:uid="{FD332457-FD1B-43F7-BA82-5399FEDEA682}"/>
    <cellStyle name="20% - アクセント 6 2" xfId="31" xr:uid="{6FD9AAFF-DAD3-430D-BC46-80AD9865BFCF}"/>
    <cellStyle name="40% - アクセント 1 2" xfId="32" xr:uid="{A3D80777-B630-4BBA-86E8-82FF854A1FDB}"/>
    <cellStyle name="40% - アクセント 2 2" xfId="33" xr:uid="{375D0260-9664-4EC4-AC5D-91E5A137021F}"/>
    <cellStyle name="40% - アクセント 3 2" xfId="34" xr:uid="{37DC2F09-DF09-438D-B290-15BFADFDBA6F}"/>
    <cellStyle name="40% - アクセント 4 2" xfId="35" xr:uid="{29A027C1-D954-424F-BDD3-2E103A724B26}"/>
    <cellStyle name="40% - アクセント 5 2" xfId="36" xr:uid="{22656D66-F2AB-4D1A-A27F-0F8374B73723}"/>
    <cellStyle name="40% - アクセント 6 2" xfId="37" xr:uid="{E13147EF-8A9D-4A63-BE0D-3ABFA841CC44}"/>
    <cellStyle name="60% - アクセント 1 2" xfId="38" xr:uid="{8ED5E51E-6BC9-436A-AA47-7DC108F08CF3}"/>
    <cellStyle name="60% - アクセント 2 2" xfId="39" xr:uid="{828218AD-B20E-4A7B-8FC6-524FC7F7F576}"/>
    <cellStyle name="60% - アクセント 3 2" xfId="40" xr:uid="{C888E9F4-6F66-417E-AA7C-B8BEAA4BC0A4}"/>
    <cellStyle name="60% - アクセント 4 2" xfId="41" xr:uid="{B5B4F518-4F3C-4099-B487-8EDC8E5CEC31}"/>
    <cellStyle name="60% - アクセント 5 2" xfId="42" xr:uid="{5D8139DF-1780-4A46-8269-7AED8E15734E}"/>
    <cellStyle name="60% - アクセント 6 2" xfId="43" xr:uid="{6CC659F6-526D-42C9-A487-FD7D5ABE7888}"/>
    <cellStyle name="アクセント 1 2" xfId="44" xr:uid="{878B6E9F-1EF6-451B-B1B0-58B452E344BD}"/>
    <cellStyle name="アクセント 2 2" xfId="45" xr:uid="{1D0D506D-9344-4C13-9DB2-8A23BD551A8C}"/>
    <cellStyle name="アクセント 3 2" xfId="46" xr:uid="{970D7744-3887-4BFA-B829-16B4320E58E7}"/>
    <cellStyle name="アクセント 4 2" xfId="47" xr:uid="{0CC76066-1A12-47B1-9100-372682F80C91}"/>
    <cellStyle name="アクセント 5 2" xfId="48" xr:uid="{0CA39BD1-DBC1-4A46-BDFC-12F28DE31983}"/>
    <cellStyle name="アクセント 6 2" xfId="49" xr:uid="{1D872891-B76B-4F41-A357-EB253DAB2FAD}"/>
    <cellStyle name="タイトル 2" xfId="50" xr:uid="{07991BA6-7A84-41BE-A6F9-1763207420DA}"/>
    <cellStyle name="チェック セル 2" xfId="51" xr:uid="{922FD3FC-9120-471D-B737-8B7E0B9BBE47}"/>
    <cellStyle name="どちらでもない 2" xfId="52" xr:uid="{1344E383-4CEF-4D64-AE65-F3A649C3912D}"/>
    <cellStyle name="パーセント 2" xfId="53" xr:uid="{24E5DED9-198A-45FE-B270-62185EA3D4E5}"/>
    <cellStyle name="メモ 2" xfId="54" xr:uid="{B27BFB8A-8C43-48BF-B7B3-CF5C2E18AF02}"/>
    <cellStyle name="リンク セル 2" xfId="55" xr:uid="{A3F9372B-3FBF-4153-BDA7-F04EE323F0A0}"/>
    <cellStyle name="悪い 2" xfId="56" xr:uid="{4E635747-1686-4F86-8006-6E88A63C3E96}"/>
    <cellStyle name="計算 2" xfId="57" xr:uid="{258FB6DE-2238-4D8A-9AED-7707793C9CC9}"/>
    <cellStyle name="警告文 2" xfId="58" xr:uid="{7E452390-136A-4693-84BA-1E6E7B9E767D}"/>
    <cellStyle name="桁区切り 2" xfId="59" xr:uid="{B85F1FE1-F2B1-4A3B-B06F-5A37B552863A}"/>
    <cellStyle name="桁区切り 2 2" xfId="60" xr:uid="{76F9E7D1-A5BD-4B0C-AA2D-C26903781A57}"/>
    <cellStyle name="桁区切り 2 3" xfId="61" xr:uid="{CBAA2585-60E7-4BB0-AD1B-CDA73980BA5F}"/>
    <cellStyle name="桁区切り 3" xfId="62" xr:uid="{BA761CB4-03A1-4328-903F-4D7016467E48}"/>
    <cellStyle name="桁区切り 4" xfId="63" xr:uid="{F7795541-D9BE-4547-A859-BFFA3B2DA1CE}"/>
    <cellStyle name="桁区切り 5" xfId="64" xr:uid="{40A4895F-88FB-479E-A088-FAFEE8523C25}"/>
    <cellStyle name="桁区切り 6" xfId="86" xr:uid="{06074BCB-FF3E-4423-9A2F-1589AAF17E7C}"/>
    <cellStyle name="見出し 1 2" xfId="65" xr:uid="{89B9620C-1F1D-4766-8C1A-64DADA33CCB3}"/>
    <cellStyle name="見出し 2 2" xfId="66" xr:uid="{35D5334A-FA05-4A34-85A4-E4CE98A2C067}"/>
    <cellStyle name="見出し 3 2" xfId="67" xr:uid="{22C01050-BD9E-4EC5-BCE5-C7AEED6E21AD}"/>
    <cellStyle name="見出し 4 2" xfId="68" xr:uid="{E0C49EEE-6053-4B78-A2FB-A750EFCDBAD8}"/>
    <cellStyle name="集計 2" xfId="69" xr:uid="{EAF3A9D7-47DB-483E-AD38-C8CBF2DDAE12}"/>
    <cellStyle name="出力 2" xfId="70" xr:uid="{F1EC8ED5-7044-415F-887D-B0C06248BF61}"/>
    <cellStyle name="説明文 2" xfId="71" xr:uid="{D51F0797-E24B-4AD6-B3A8-3418CC5CFFF3}"/>
    <cellStyle name="通貨 2" xfId="72" xr:uid="{BC5F88E9-E42B-4DDE-BAFB-1FD9F03221FD}"/>
    <cellStyle name="通貨 3" xfId="73" xr:uid="{9552A742-E6F2-49C0-992B-053B1107AF8C}"/>
    <cellStyle name="入力 2" xfId="74" xr:uid="{DFF53D2B-ACC5-4AF4-9D83-DDC1326A26BF}"/>
    <cellStyle name="標準" xfId="0" builtinId="0"/>
    <cellStyle name="標準 10" xfId="24" xr:uid="{4D67DE71-E642-489F-9D61-0530B09FCCE1}"/>
    <cellStyle name="標準 2" xfId="6" xr:uid="{00000000-0005-0000-0000-000001000000}"/>
    <cellStyle name="標準 2 2" xfId="7" xr:uid="{00000000-0005-0000-0000-000002000000}"/>
    <cellStyle name="標準 2 3" xfId="10" xr:uid="{00000000-0005-0000-0000-000003000000}"/>
    <cellStyle name="標準 2 3 2" xfId="75" xr:uid="{3EBD38A0-51DB-4F34-A366-6A8C62F9ABFB}"/>
    <cellStyle name="標準 2_2007AJAHO401600" xfId="76" xr:uid="{1C436AB4-1A87-485A-944A-BB554886B887}"/>
    <cellStyle name="標準 3" xfId="11" xr:uid="{00000000-0005-0000-0000-000004000000}"/>
    <cellStyle name="標準 3 2" xfId="78" xr:uid="{B0DE4A3F-8D64-4B70-8BB3-5CB5DEC928D2}"/>
    <cellStyle name="標準 3 3" xfId="77" xr:uid="{44DE8F82-CE1C-48A2-A888-658CED78DEED}"/>
    <cellStyle name="標準 3_APAHO401000" xfId="79" xr:uid="{95049366-6E92-4929-A662-59EB01C060C3}"/>
    <cellStyle name="標準 4" xfId="5" xr:uid="{00000000-0005-0000-0000-000005000000}"/>
    <cellStyle name="標準 4 2" xfId="81" xr:uid="{B8D6D78E-2E29-452C-BD31-71C116035F11}"/>
    <cellStyle name="標準 4 3" xfId="80" xr:uid="{BF1B7FBF-D02E-4411-9316-2A5F5BB9FF4F}"/>
    <cellStyle name="標準 4_APAHO401000" xfId="82" xr:uid="{F4F175F5-95FD-4ECE-8DED-9B0EDA5A61A8}"/>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5CC6201-2F3C-498C-9D83-ED2A8256EC37}"/>
    <cellStyle name="標準 5 2" xfId="83" xr:uid="{FBA294FC-0659-4601-9120-228B41D8848B}"/>
    <cellStyle name="標準 6" xfId="8" xr:uid="{00000000-0005-0000-0000-000009000000}"/>
    <cellStyle name="標準 6 2" xfId="84" xr:uid="{21458FEF-F72A-4F6C-AC4D-3D82B42C821D}"/>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32E581FD-6F63-4415-9D6A-F0AEE19473E5}"/>
    <cellStyle name="標準 7 2" xfId="25" xr:uid="{4307640A-DE30-4E06-A984-F03081B808D0}"/>
    <cellStyle name="標準 8" xfId="23" xr:uid="{EB9DF959-4A29-4373-8572-2A743F5A588D}"/>
    <cellStyle name="標準 9" xfId="21" xr:uid="{62E63D61-8F82-41FF-8E1A-922B3F9448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 name="良い 2" xfId="85" xr:uid="{15E1D550-EE2F-4215-BFA4-3651B6B26A8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6CD-4E15-8415-6A25F65DDA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109252</c:v>
                </c:pt>
                <c:pt idx="1">
                  <c:v>63355</c:v>
                </c:pt>
                <c:pt idx="2">
                  <c:v>69555</c:v>
                </c:pt>
                <c:pt idx="3">
                  <c:v>61920</c:v>
                </c:pt>
                <c:pt idx="4">
                  <c:v>59819</c:v>
                </c:pt>
              </c:numCache>
            </c:numRef>
          </c:val>
          <c:smooth val="0"/>
          <c:extLst>
            <c:ext xmlns:c16="http://schemas.microsoft.com/office/drawing/2014/chart" uri="{C3380CC4-5D6E-409C-BE32-E72D297353CC}">
              <c16:uniqueId val="{00000001-B6CD-4E15-8415-6A25F65DDA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8.5299999999999994</c:v>
                </c:pt>
                <c:pt idx="1">
                  <c:v>12.03</c:v>
                </c:pt>
                <c:pt idx="2">
                  <c:v>13.64</c:v>
                </c:pt>
                <c:pt idx="3">
                  <c:v>11.14</c:v>
                </c:pt>
                <c:pt idx="4">
                  <c:v>11.47</c:v>
                </c:pt>
              </c:numCache>
            </c:numRef>
          </c:val>
          <c:extLst>
            <c:ext xmlns:c16="http://schemas.microsoft.com/office/drawing/2014/chart" uri="{C3380CC4-5D6E-409C-BE32-E72D297353CC}">
              <c16:uniqueId val="{00000000-23FF-4AC8-8484-BCAD32BC41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8.93</c:v>
                </c:pt>
                <c:pt idx="1">
                  <c:v>9.85</c:v>
                </c:pt>
                <c:pt idx="2">
                  <c:v>11.87</c:v>
                </c:pt>
                <c:pt idx="3">
                  <c:v>11.8</c:v>
                </c:pt>
                <c:pt idx="4">
                  <c:v>13.53</c:v>
                </c:pt>
              </c:numCache>
            </c:numRef>
          </c:val>
          <c:extLst>
            <c:ext xmlns:c16="http://schemas.microsoft.com/office/drawing/2014/chart" uri="{C3380CC4-5D6E-409C-BE32-E72D297353CC}">
              <c16:uniqueId val="{00000001-23FF-4AC8-8484-BCAD32BC41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4.8499999999999996</c:v>
                </c:pt>
                <c:pt idx="2">
                  <c:v>3.37</c:v>
                </c:pt>
                <c:pt idx="3">
                  <c:v>-2.4</c:v>
                </c:pt>
                <c:pt idx="4">
                  <c:v>2.42</c:v>
                </c:pt>
              </c:numCache>
            </c:numRef>
          </c:val>
          <c:smooth val="0"/>
          <c:extLst>
            <c:ext xmlns:c16="http://schemas.microsoft.com/office/drawing/2014/chart" uri="{C3380CC4-5D6E-409C-BE32-E72D297353CC}">
              <c16:uniqueId val="{00000002-23FF-4AC8-8484-BCAD32BC41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0.08</c:v>
                </c:pt>
                <c:pt idx="6">
                  <c:v>#N/A</c:v>
                </c:pt>
                <c:pt idx="7">
                  <c:v>0.03</c:v>
                </c:pt>
                <c:pt idx="8">
                  <c:v>#N/A</c:v>
                </c:pt>
                <c:pt idx="9">
                  <c:v>0.03</c:v>
                </c:pt>
              </c:numCache>
            </c:numRef>
          </c:val>
          <c:extLst>
            <c:ext xmlns:c16="http://schemas.microsoft.com/office/drawing/2014/chart" uri="{C3380CC4-5D6E-409C-BE32-E72D297353CC}">
              <c16:uniqueId val="{00000000-7D49-4E06-AF33-355EEA6406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49-4E06-AF33-355EEA6406C9}"/>
            </c:ext>
          </c:extLst>
        </c:ser>
        <c:ser>
          <c:idx val="2"/>
          <c:order val="2"/>
          <c:tx>
            <c:strRef>
              <c:f>データシート!$A$29</c:f>
              <c:strCache>
                <c:ptCount val="1"/>
                <c:pt idx="0">
                  <c:v>有線テレビ事業特別会計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0.06</c:v>
                </c:pt>
                <c:pt idx="8">
                  <c:v>#N/A</c:v>
                </c:pt>
                <c:pt idx="9">
                  <c:v>0.04</c:v>
                </c:pt>
              </c:numCache>
            </c:numRef>
          </c:val>
          <c:extLst>
            <c:ext xmlns:c16="http://schemas.microsoft.com/office/drawing/2014/chart" uri="{C3380CC4-5D6E-409C-BE32-E72D297353CC}">
              <c16:uniqueId val="{00000002-7D49-4E06-AF33-355EEA6406C9}"/>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0.38</c:v>
                </c:pt>
                <c:pt idx="4">
                  <c:v>#N/A</c:v>
                </c:pt>
                <c:pt idx="5">
                  <c:v>0.31</c:v>
                </c:pt>
                <c:pt idx="6">
                  <c:v>#N/A</c:v>
                </c:pt>
                <c:pt idx="7">
                  <c:v>0.39</c:v>
                </c:pt>
                <c:pt idx="8">
                  <c:v>#N/A</c:v>
                </c:pt>
                <c:pt idx="9">
                  <c:v>0.44</c:v>
                </c:pt>
              </c:numCache>
            </c:numRef>
          </c:val>
          <c:extLst>
            <c:ext xmlns:c16="http://schemas.microsoft.com/office/drawing/2014/chart" uri="{C3380CC4-5D6E-409C-BE32-E72D297353CC}">
              <c16:uniqueId val="{00000003-7D49-4E06-AF33-355EEA6406C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0.87</c:v>
                </c:pt>
                <c:pt idx="4">
                  <c:v>#N/A</c:v>
                </c:pt>
                <c:pt idx="5">
                  <c:v>0.84</c:v>
                </c:pt>
                <c:pt idx="6">
                  <c:v>#N/A</c:v>
                </c:pt>
                <c:pt idx="7">
                  <c:v>0.64</c:v>
                </c:pt>
                <c:pt idx="8">
                  <c:v>#N/A</c:v>
                </c:pt>
                <c:pt idx="9">
                  <c:v>0.55000000000000004</c:v>
                </c:pt>
              </c:numCache>
            </c:numRef>
          </c:val>
          <c:extLst>
            <c:ext xmlns:c16="http://schemas.microsoft.com/office/drawing/2014/chart" uri="{C3380CC4-5D6E-409C-BE32-E72D297353CC}">
              <c16:uniqueId val="{00000004-7D49-4E06-AF33-355EEA6406C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1.47</c:v>
                </c:pt>
                <c:pt idx="4">
                  <c:v>#N/A</c:v>
                </c:pt>
                <c:pt idx="5">
                  <c:v>2</c:v>
                </c:pt>
                <c:pt idx="6">
                  <c:v>#N/A</c:v>
                </c:pt>
                <c:pt idx="7">
                  <c:v>1.62</c:v>
                </c:pt>
                <c:pt idx="8">
                  <c:v>#N/A</c:v>
                </c:pt>
                <c:pt idx="9">
                  <c:v>1.1100000000000001</c:v>
                </c:pt>
              </c:numCache>
            </c:numRef>
          </c:val>
          <c:extLst>
            <c:ext xmlns:c16="http://schemas.microsoft.com/office/drawing/2014/chart" uri="{C3380CC4-5D6E-409C-BE32-E72D297353CC}">
              <c16:uniqueId val="{00000005-7D49-4E06-AF33-355EEA6406C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4.04</c:v>
                </c:pt>
                <c:pt idx="2">
                  <c:v>#N/A</c:v>
                </c:pt>
                <c:pt idx="3">
                  <c:v>3.97</c:v>
                </c:pt>
                <c:pt idx="4">
                  <c:v>#N/A</c:v>
                </c:pt>
                <c:pt idx="5">
                  <c:v>3.86</c:v>
                </c:pt>
                <c:pt idx="6">
                  <c:v>#N/A</c:v>
                </c:pt>
                <c:pt idx="7">
                  <c:v>2.33</c:v>
                </c:pt>
                <c:pt idx="8">
                  <c:v>#N/A</c:v>
                </c:pt>
                <c:pt idx="9">
                  <c:v>1.64</c:v>
                </c:pt>
              </c:numCache>
            </c:numRef>
          </c:val>
          <c:extLst>
            <c:ext xmlns:c16="http://schemas.microsoft.com/office/drawing/2014/chart" uri="{C3380CC4-5D6E-409C-BE32-E72D297353CC}">
              <c16:uniqueId val="{00000006-7D49-4E06-AF33-355EEA6406C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4.1100000000000003</c:v>
                </c:pt>
                <c:pt idx="2">
                  <c:v>#N/A</c:v>
                </c:pt>
                <c:pt idx="3">
                  <c:v>3.82</c:v>
                </c:pt>
                <c:pt idx="4">
                  <c:v>#N/A</c:v>
                </c:pt>
                <c:pt idx="5">
                  <c:v>3.72</c:v>
                </c:pt>
                <c:pt idx="6">
                  <c:v>#N/A</c:v>
                </c:pt>
                <c:pt idx="7">
                  <c:v>3.96</c:v>
                </c:pt>
                <c:pt idx="8">
                  <c:v>#N/A</c:v>
                </c:pt>
                <c:pt idx="9">
                  <c:v>4.24</c:v>
                </c:pt>
              </c:numCache>
            </c:numRef>
          </c:val>
          <c:extLst>
            <c:ext xmlns:c16="http://schemas.microsoft.com/office/drawing/2014/chart" uri="{C3380CC4-5D6E-409C-BE32-E72D297353CC}">
              <c16:uniqueId val="{00000007-7D49-4E06-AF33-355EEA6406C9}"/>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7.95</c:v>
                </c:pt>
                <c:pt idx="2">
                  <c:v>#N/A</c:v>
                </c:pt>
                <c:pt idx="3">
                  <c:v>7.63</c:v>
                </c:pt>
                <c:pt idx="4">
                  <c:v>#N/A</c:v>
                </c:pt>
                <c:pt idx="5">
                  <c:v>7.73</c:v>
                </c:pt>
                <c:pt idx="6">
                  <c:v>#N/A</c:v>
                </c:pt>
                <c:pt idx="7">
                  <c:v>7.26</c:v>
                </c:pt>
                <c:pt idx="8">
                  <c:v>#N/A</c:v>
                </c:pt>
                <c:pt idx="9">
                  <c:v>7.47</c:v>
                </c:pt>
              </c:numCache>
            </c:numRef>
          </c:val>
          <c:extLst>
            <c:ext xmlns:c16="http://schemas.microsoft.com/office/drawing/2014/chart" uri="{C3380CC4-5D6E-409C-BE32-E72D297353CC}">
              <c16:uniqueId val="{00000008-7D49-4E06-AF33-355EEA6406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8.4700000000000006</c:v>
                </c:pt>
                <c:pt idx="2">
                  <c:v>#N/A</c:v>
                </c:pt>
                <c:pt idx="3">
                  <c:v>11.7</c:v>
                </c:pt>
                <c:pt idx="4">
                  <c:v>#N/A</c:v>
                </c:pt>
                <c:pt idx="5">
                  <c:v>13.6</c:v>
                </c:pt>
                <c:pt idx="6">
                  <c:v>#N/A</c:v>
                </c:pt>
                <c:pt idx="7">
                  <c:v>11.07</c:v>
                </c:pt>
                <c:pt idx="8">
                  <c:v>#N/A</c:v>
                </c:pt>
                <c:pt idx="9">
                  <c:v>11.42</c:v>
                </c:pt>
              </c:numCache>
            </c:numRef>
          </c:val>
          <c:extLst>
            <c:ext xmlns:c16="http://schemas.microsoft.com/office/drawing/2014/chart" uri="{C3380CC4-5D6E-409C-BE32-E72D297353CC}">
              <c16:uniqueId val="{00000009-7D49-4E06-AF33-355EEA6406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3632</c:v>
                </c:pt>
                <c:pt idx="5">
                  <c:v>3522</c:v>
                </c:pt>
                <c:pt idx="8">
                  <c:v>3789</c:v>
                </c:pt>
                <c:pt idx="11">
                  <c:v>3736</c:v>
                </c:pt>
                <c:pt idx="14">
                  <c:v>3645</c:v>
                </c:pt>
              </c:numCache>
            </c:numRef>
          </c:val>
          <c:extLst>
            <c:ext xmlns:c16="http://schemas.microsoft.com/office/drawing/2014/chart" uri="{C3380CC4-5D6E-409C-BE32-E72D297353CC}">
              <c16:uniqueId val="{00000000-28E8-4823-9BE9-676CE62345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E8-4823-9BE9-676CE62345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E8-4823-9BE9-676CE62345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E8-4823-9BE9-676CE62345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1070</c:v>
                </c:pt>
                <c:pt idx="3">
                  <c:v>998</c:v>
                </c:pt>
                <c:pt idx="6">
                  <c:v>960</c:v>
                </c:pt>
                <c:pt idx="9">
                  <c:v>969</c:v>
                </c:pt>
                <c:pt idx="12">
                  <c:v>937</c:v>
                </c:pt>
              </c:numCache>
            </c:numRef>
          </c:val>
          <c:extLst>
            <c:ext xmlns:c16="http://schemas.microsoft.com/office/drawing/2014/chart" uri="{C3380CC4-5D6E-409C-BE32-E72D297353CC}">
              <c16:uniqueId val="{00000004-28E8-4823-9BE9-676CE62345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E8-4823-9BE9-676CE62345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E8-4823-9BE9-676CE62345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3974</c:v>
                </c:pt>
                <c:pt idx="3">
                  <c:v>3920</c:v>
                </c:pt>
                <c:pt idx="6">
                  <c:v>4450</c:v>
                </c:pt>
                <c:pt idx="9">
                  <c:v>4510</c:v>
                </c:pt>
                <c:pt idx="12">
                  <c:v>4363</c:v>
                </c:pt>
              </c:numCache>
            </c:numRef>
          </c:val>
          <c:extLst>
            <c:ext xmlns:c16="http://schemas.microsoft.com/office/drawing/2014/chart" uri="{C3380CC4-5D6E-409C-BE32-E72D297353CC}">
              <c16:uniqueId val="{00000007-28E8-4823-9BE9-676CE62345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1412</c:v>
                </c:pt>
                <c:pt idx="2">
                  <c:v>#N/A</c:v>
                </c:pt>
                <c:pt idx="3">
                  <c:v>#N/A</c:v>
                </c:pt>
                <c:pt idx="4">
                  <c:v>1396</c:v>
                </c:pt>
                <c:pt idx="5">
                  <c:v>#N/A</c:v>
                </c:pt>
                <c:pt idx="6">
                  <c:v>#N/A</c:v>
                </c:pt>
                <c:pt idx="7">
                  <c:v>1621</c:v>
                </c:pt>
                <c:pt idx="8">
                  <c:v>#N/A</c:v>
                </c:pt>
                <c:pt idx="9">
                  <c:v>#N/A</c:v>
                </c:pt>
                <c:pt idx="10">
                  <c:v>1743</c:v>
                </c:pt>
                <c:pt idx="11">
                  <c:v>#N/A</c:v>
                </c:pt>
                <c:pt idx="12">
                  <c:v>#N/A</c:v>
                </c:pt>
                <c:pt idx="13">
                  <c:v>1655</c:v>
                </c:pt>
                <c:pt idx="14">
                  <c:v>#N/A</c:v>
                </c:pt>
              </c:numCache>
            </c:numRef>
          </c:val>
          <c:smooth val="0"/>
          <c:extLst>
            <c:ext xmlns:c16="http://schemas.microsoft.com/office/drawing/2014/chart" uri="{C3380CC4-5D6E-409C-BE32-E72D297353CC}">
              <c16:uniqueId val="{00000008-28E8-4823-9BE9-676CE62345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37807</c:v>
                </c:pt>
                <c:pt idx="5">
                  <c:v>36539</c:v>
                </c:pt>
                <c:pt idx="8">
                  <c:v>34638</c:v>
                </c:pt>
                <c:pt idx="11">
                  <c:v>32715</c:v>
                </c:pt>
                <c:pt idx="14">
                  <c:v>30471</c:v>
                </c:pt>
              </c:numCache>
            </c:numRef>
          </c:val>
          <c:extLst>
            <c:ext xmlns:c16="http://schemas.microsoft.com/office/drawing/2014/chart" uri="{C3380CC4-5D6E-409C-BE32-E72D297353CC}">
              <c16:uniqueId val="{00000000-2064-4D15-94B4-735D9F20D2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2334</c:v>
                </c:pt>
                <c:pt idx="5">
                  <c:v>2277</c:v>
                </c:pt>
                <c:pt idx="8">
                  <c:v>1943</c:v>
                </c:pt>
                <c:pt idx="11">
                  <c:v>1756</c:v>
                </c:pt>
                <c:pt idx="14">
                  <c:v>1698</c:v>
                </c:pt>
              </c:numCache>
            </c:numRef>
          </c:val>
          <c:extLst>
            <c:ext xmlns:c16="http://schemas.microsoft.com/office/drawing/2014/chart" uri="{C3380CC4-5D6E-409C-BE32-E72D297353CC}">
              <c16:uniqueId val="{00000001-2064-4D15-94B4-735D9F20D2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6509</c:v>
                </c:pt>
                <c:pt idx="5">
                  <c:v>7284</c:v>
                </c:pt>
                <c:pt idx="8">
                  <c:v>7729</c:v>
                </c:pt>
                <c:pt idx="11">
                  <c:v>8208</c:v>
                </c:pt>
                <c:pt idx="14">
                  <c:v>8476</c:v>
                </c:pt>
              </c:numCache>
            </c:numRef>
          </c:val>
          <c:extLst>
            <c:ext xmlns:c16="http://schemas.microsoft.com/office/drawing/2014/chart" uri="{C3380CC4-5D6E-409C-BE32-E72D297353CC}">
              <c16:uniqueId val="{00000002-2064-4D15-94B4-735D9F20D2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64-4D15-94B4-735D9F20D2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64-4D15-94B4-735D9F20D2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64-4D15-94B4-735D9F20D2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3926</c:v>
                </c:pt>
                <c:pt idx="3">
                  <c:v>3977</c:v>
                </c:pt>
                <c:pt idx="6">
                  <c:v>4020</c:v>
                </c:pt>
                <c:pt idx="9">
                  <c:v>4082</c:v>
                </c:pt>
                <c:pt idx="12">
                  <c:v>4145</c:v>
                </c:pt>
              </c:numCache>
            </c:numRef>
          </c:val>
          <c:extLst>
            <c:ext xmlns:c16="http://schemas.microsoft.com/office/drawing/2014/chart" uri="{C3380CC4-5D6E-409C-BE32-E72D297353CC}">
              <c16:uniqueId val="{00000006-2064-4D15-94B4-735D9F20D2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64-4D15-94B4-735D9F20D2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11145</c:v>
                </c:pt>
                <c:pt idx="3">
                  <c:v>10782</c:v>
                </c:pt>
                <c:pt idx="6">
                  <c:v>10163</c:v>
                </c:pt>
                <c:pt idx="9">
                  <c:v>9608</c:v>
                </c:pt>
                <c:pt idx="12">
                  <c:v>9471</c:v>
                </c:pt>
              </c:numCache>
            </c:numRef>
          </c:val>
          <c:extLst>
            <c:ext xmlns:c16="http://schemas.microsoft.com/office/drawing/2014/chart" uri="{C3380CC4-5D6E-409C-BE32-E72D297353CC}">
              <c16:uniqueId val="{00000008-2064-4D15-94B4-735D9F20D2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64-4D15-94B4-735D9F20D2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42148</c:v>
                </c:pt>
                <c:pt idx="3">
                  <c:v>40810</c:v>
                </c:pt>
                <c:pt idx="6">
                  <c:v>38331</c:v>
                </c:pt>
                <c:pt idx="9">
                  <c:v>35434</c:v>
                </c:pt>
                <c:pt idx="12">
                  <c:v>32711</c:v>
                </c:pt>
              </c:numCache>
            </c:numRef>
          </c:val>
          <c:extLst>
            <c:ext xmlns:c16="http://schemas.microsoft.com/office/drawing/2014/chart" uri="{C3380CC4-5D6E-409C-BE32-E72D297353CC}">
              <c16:uniqueId val="{0000000A-2064-4D15-94B4-735D9F20D2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10568</c:v>
                </c:pt>
                <c:pt idx="2">
                  <c:v>#N/A</c:v>
                </c:pt>
                <c:pt idx="3">
                  <c:v>#N/A</c:v>
                </c:pt>
                <c:pt idx="4">
                  <c:v>9469</c:v>
                </c:pt>
                <c:pt idx="5">
                  <c:v>#N/A</c:v>
                </c:pt>
                <c:pt idx="6">
                  <c:v>#N/A</c:v>
                </c:pt>
                <c:pt idx="7">
                  <c:v>8204</c:v>
                </c:pt>
                <c:pt idx="8">
                  <c:v>#N/A</c:v>
                </c:pt>
                <c:pt idx="9">
                  <c:v>#N/A</c:v>
                </c:pt>
                <c:pt idx="10">
                  <c:v>6446</c:v>
                </c:pt>
                <c:pt idx="11">
                  <c:v>#N/A</c:v>
                </c:pt>
                <c:pt idx="12">
                  <c:v>#N/A</c:v>
                </c:pt>
                <c:pt idx="13">
                  <c:v>5681</c:v>
                </c:pt>
                <c:pt idx="14">
                  <c:v>#N/A</c:v>
                </c:pt>
              </c:numCache>
            </c:numRef>
          </c:val>
          <c:smooth val="0"/>
          <c:extLst>
            <c:ext xmlns:c16="http://schemas.microsoft.com/office/drawing/2014/chart" uri="{C3380CC4-5D6E-409C-BE32-E72D297353CC}">
              <c16:uniqueId val="{0000000B-2064-4D15-94B4-735D9F20D2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1911</c:v>
                </c:pt>
                <c:pt idx="1">
                  <c:v>1912</c:v>
                </c:pt>
                <c:pt idx="2">
                  <c:v>2223</c:v>
                </c:pt>
              </c:numCache>
            </c:numRef>
          </c:val>
          <c:extLst>
            <c:ext xmlns:c16="http://schemas.microsoft.com/office/drawing/2014/chart" uri="{C3380CC4-5D6E-409C-BE32-E72D297353CC}">
              <c16:uniqueId val="{00000000-6B07-441E-9A3E-DEF72D56D3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1713</c:v>
                </c:pt>
                <c:pt idx="1">
                  <c:v>1782</c:v>
                </c:pt>
                <c:pt idx="2">
                  <c:v>1873</c:v>
                </c:pt>
              </c:numCache>
            </c:numRef>
          </c:val>
          <c:extLst>
            <c:ext xmlns:c16="http://schemas.microsoft.com/office/drawing/2014/chart" uri="{C3380CC4-5D6E-409C-BE32-E72D297353CC}">
              <c16:uniqueId val="{00000001-6B07-441E-9A3E-DEF72D56D3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4915</c:v>
                </c:pt>
                <c:pt idx="1">
                  <c:v>5087</c:v>
                </c:pt>
                <c:pt idx="2">
                  <c:v>4948</c:v>
                </c:pt>
              </c:numCache>
            </c:numRef>
          </c:val>
          <c:extLst>
            <c:ext xmlns:c16="http://schemas.microsoft.com/office/drawing/2014/chart" uri="{C3380CC4-5D6E-409C-BE32-E72D297353CC}">
              <c16:uniqueId val="{00000002-6B07-441E-9A3E-DEF72D56D3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ごみ処理施設の建設に係る地方債の償還が令和４年度から本格化し、令和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一方で、臨時財政対策債や合併特例債の償還が進んでいるため、元利償還金全体では令和５年度がピークとなり、今後は減少傾向となる。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満期一括償還地方債の借入なし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ごみ処理施設の建設により、令和元年度に地方債現在高がピークとなった一方で、臨時財政対策債や合併特例債の償還が進んでおり、下水道事業等の公営企業債の償還も進んでいるため、将来負担額は減少傾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基金残高は、財政調整基金に</a:t>
          </a:r>
          <a:r>
            <a:rPr kumimoji="1" lang="en-US" altLang="ja-JP" sz="1400">
              <a:solidFill>
                <a:sysClr val="windowText" lastClr="000000"/>
              </a:solidFill>
              <a:effectLst/>
              <a:latin typeface="+mn-lt"/>
              <a:ea typeface="+mn-ea"/>
              <a:cs typeface="+mn-cs"/>
            </a:rPr>
            <a:t>901</a:t>
          </a:r>
          <a:r>
            <a:rPr kumimoji="1" lang="ja-JP" altLang="ja-JP" sz="1400">
              <a:solidFill>
                <a:sysClr val="windowText" lastClr="000000"/>
              </a:solidFill>
              <a:effectLst/>
              <a:latin typeface="+mn-lt"/>
              <a:ea typeface="+mn-ea"/>
              <a:cs typeface="+mn-cs"/>
            </a:rPr>
            <a:t>百万円、減債基金に</a:t>
          </a:r>
          <a:r>
            <a:rPr kumimoji="1" lang="en-US" altLang="ja-JP" sz="1400">
              <a:solidFill>
                <a:sysClr val="windowText" lastClr="000000"/>
              </a:solidFill>
              <a:effectLst/>
              <a:latin typeface="+mn-lt"/>
              <a:ea typeface="+mn-ea"/>
              <a:cs typeface="+mn-cs"/>
            </a:rPr>
            <a:t>91</a:t>
          </a:r>
          <a:r>
            <a:rPr kumimoji="1" lang="ja-JP" altLang="ja-JP" sz="1400">
              <a:solidFill>
                <a:sysClr val="windowText" lastClr="000000"/>
              </a:solidFill>
              <a:effectLst/>
              <a:latin typeface="+mn-lt"/>
              <a:ea typeface="+mn-ea"/>
              <a:cs typeface="+mn-cs"/>
            </a:rPr>
            <a:t>百万円、ふるさと糸魚川応援基金に</a:t>
          </a:r>
          <a:r>
            <a:rPr kumimoji="1" lang="en-US" altLang="ja-JP" sz="1400">
              <a:solidFill>
                <a:sysClr val="windowText" lastClr="000000"/>
              </a:solidFill>
              <a:effectLst/>
              <a:latin typeface="+mn-lt"/>
              <a:ea typeface="+mn-ea"/>
              <a:cs typeface="+mn-cs"/>
            </a:rPr>
            <a:t>375</a:t>
          </a:r>
          <a:r>
            <a:rPr kumimoji="1" lang="ja-JP" altLang="ja-JP" sz="1400">
              <a:solidFill>
                <a:sysClr val="windowText" lastClr="000000"/>
              </a:solidFill>
              <a:effectLst/>
              <a:latin typeface="+mn-lt"/>
              <a:ea typeface="+mn-ea"/>
              <a:cs typeface="+mn-cs"/>
            </a:rPr>
            <a:t>百万円を積立したことにより、基金全体としては前年度に比べ</a:t>
          </a:r>
          <a:r>
            <a:rPr kumimoji="1" lang="en-US" altLang="ja-JP" sz="1400">
              <a:solidFill>
                <a:sysClr val="windowText" lastClr="000000"/>
              </a:solidFill>
              <a:effectLst/>
              <a:latin typeface="+mn-lt"/>
              <a:ea typeface="+mn-ea"/>
              <a:cs typeface="+mn-cs"/>
            </a:rPr>
            <a:t>263</a:t>
          </a:r>
          <a:r>
            <a:rPr kumimoji="1" lang="ja-JP" altLang="ja-JP" sz="1400">
              <a:solidFill>
                <a:sysClr val="windowText" lastClr="000000"/>
              </a:solidFill>
              <a:effectLst/>
              <a:latin typeface="+mn-lt"/>
              <a:ea typeface="+mn-ea"/>
              <a:cs typeface="+mn-cs"/>
            </a:rPr>
            <a:t>百万円の増になった。</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景気動向による市民法人税の変動や災害への備えのため、標準財政規模の約</a:t>
          </a:r>
          <a:r>
            <a:rPr kumimoji="1" lang="en-US" altLang="ja-JP" sz="1400">
              <a:solidFill>
                <a:sysClr val="windowText" lastClr="000000"/>
              </a:solidFill>
              <a:effectLst/>
              <a:latin typeface="+mn-lt"/>
              <a:ea typeface="+mn-ea"/>
              <a:cs typeface="+mn-cs"/>
            </a:rPr>
            <a:t>10</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12</a:t>
          </a:r>
          <a:r>
            <a:rPr kumimoji="1" lang="ja-JP" altLang="ja-JP" sz="1400">
              <a:solidFill>
                <a:sysClr val="windowText" lastClr="000000"/>
              </a:solidFill>
              <a:effectLst/>
              <a:latin typeface="+mn-lt"/>
              <a:ea typeface="+mn-ea"/>
              <a:cs typeface="+mn-cs"/>
            </a:rPr>
            <a:t>％程度となるよう財政調整基金の残高を維持することを目標とする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（基金の使途）</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・まちづくり基金：本市の一体性の速やかな確立を図るため又は均衡ある発展に資するために行う公共的施設の整備事業等に充てる。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・職員退職手当基金：職員の退職手当の財源に充てる。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・ふるさと糸魚川応援基金：ふるさと糸魚川応援寄附金制度において、寄附者の指定した事業に要する費用に充てる。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・公共施設等総合管理基金：公共施設等</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他の基金の目的となっている施設を除く。</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の整備及び除却に要する費用に充てる。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・環境施設整備基金：一般廃棄物及び産業廃棄物の処理施設その他これらに関連する施設の整備に要する費用及び当該経費に充てた市債の償還の財源に充てる。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a:t>
          </a:r>
          <a:r>
            <a:rPr kumimoji="1" lang="ja-JP" altLang="en-US" sz="1300">
              <a:solidFill>
                <a:sysClr val="windowText" lastClr="000000"/>
              </a:solidFill>
              <a:effectLst/>
              <a:latin typeface="+mn-lt"/>
              <a:ea typeface="+mn-ea"/>
              <a:cs typeface="+mn-cs"/>
            </a:rPr>
            <a:t>職員退職手当の財源として</a:t>
          </a:r>
          <a:r>
            <a:rPr kumimoji="1" lang="en-US" altLang="ja-JP" sz="1300">
              <a:solidFill>
                <a:sysClr val="windowText" lastClr="000000"/>
              </a:solidFill>
              <a:effectLst/>
              <a:latin typeface="+mn-lt"/>
              <a:ea typeface="+mn-ea"/>
              <a:cs typeface="+mn-cs"/>
            </a:rPr>
            <a:t>39</a:t>
          </a:r>
          <a:r>
            <a:rPr kumimoji="1" lang="ja-JP" altLang="en-US" sz="1300">
              <a:solidFill>
                <a:sysClr val="windowText" lastClr="000000"/>
              </a:solidFill>
              <a:effectLst/>
              <a:latin typeface="+mn-lt"/>
              <a:ea typeface="+mn-ea"/>
              <a:cs typeface="+mn-cs"/>
            </a:rPr>
            <a:t>百万円取り崩した。</a:t>
          </a:r>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　・ふるさと糸魚川応援基金：</a:t>
          </a:r>
          <a:r>
            <a:rPr kumimoji="1" lang="en-US" altLang="ja-JP" sz="1300">
              <a:solidFill>
                <a:sysClr val="windowText" lastClr="000000"/>
              </a:solidFill>
              <a:effectLst/>
              <a:latin typeface="+mn-lt"/>
              <a:ea typeface="+mn-ea"/>
              <a:cs typeface="+mn-cs"/>
            </a:rPr>
            <a:t>314</a:t>
          </a:r>
          <a:r>
            <a:rPr kumimoji="1" lang="ja-JP" altLang="ja-JP" sz="1300">
              <a:solidFill>
                <a:sysClr val="windowText" lastClr="000000"/>
              </a:solidFill>
              <a:effectLst/>
              <a:latin typeface="+mn-lt"/>
              <a:ea typeface="+mn-ea"/>
              <a:cs typeface="+mn-cs"/>
            </a:rPr>
            <a:t>百万円を取り崩して事業に充当し、令和</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年度の寄附額</a:t>
          </a:r>
          <a:r>
            <a:rPr kumimoji="1" lang="en-US" altLang="ja-JP" sz="1300">
              <a:solidFill>
                <a:sysClr val="windowText" lastClr="000000"/>
              </a:solidFill>
              <a:effectLst/>
              <a:latin typeface="+mn-lt"/>
              <a:ea typeface="+mn-ea"/>
              <a:cs typeface="+mn-cs"/>
            </a:rPr>
            <a:t>375</a:t>
          </a:r>
          <a:r>
            <a:rPr kumimoji="1" lang="ja-JP" altLang="ja-JP" sz="1300">
              <a:solidFill>
                <a:sysClr val="windowText" lastClr="000000"/>
              </a:solidFill>
              <a:effectLst/>
              <a:latin typeface="+mn-lt"/>
              <a:ea typeface="+mn-ea"/>
              <a:cs typeface="+mn-cs"/>
            </a:rPr>
            <a:t>百万円を積み立てた。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・環境施設整備基金：ごみ処理施設の建設に係る元金償還のため、</a:t>
          </a:r>
          <a:r>
            <a:rPr kumimoji="1" lang="en-US" altLang="ja-JP" sz="1300">
              <a:solidFill>
                <a:sysClr val="windowText" lastClr="000000"/>
              </a:solidFill>
              <a:effectLst/>
              <a:latin typeface="+mn-lt"/>
              <a:ea typeface="+mn-ea"/>
              <a:cs typeface="+mn-cs"/>
            </a:rPr>
            <a:t>50</a:t>
          </a:r>
          <a:r>
            <a:rPr kumimoji="1" lang="ja-JP" altLang="ja-JP" sz="1300">
              <a:solidFill>
                <a:sysClr val="windowText" lastClr="000000"/>
              </a:solidFill>
              <a:effectLst/>
              <a:latin typeface="+mn-lt"/>
              <a:ea typeface="+mn-ea"/>
              <a:cs typeface="+mn-cs"/>
            </a:rPr>
            <a:t>百万円を取り崩した。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・まちづくり基金：本市の発展に資する施設整備や合併前に整備した施設の老朽化対策等のため、基金を取り崩す予定。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・職員退職手当基金：いわゆる団塊ジュニア世代の退職に備えて、残高を維持する予定。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・ふるさと糸魚川応援基金：原則として寄附年度の次年度の事業の財源として活用する。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・公共施設等総合管理基金：必要に応じて、施設の整備・除却のため、基金を取り崩す予定。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・環境施設整備基金：ごみ処理施設の建設に係る元金償還のため、基金を取り崩す予定。</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令和</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年度は、</a:t>
          </a:r>
          <a:r>
            <a:rPr kumimoji="1" lang="en-US" altLang="ja-JP" sz="1400">
              <a:solidFill>
                <a:sysClr val="windowText" lastClr="000000"/>
              </a:solidFill>
              <a:effectLst/>
              <a:latin typeface="+mn-lt"/>
              <a:ea typeface="+mn-ea"/>
              <a:cs typeface="+mn-cs"/>
            </a:rPr>
            <a:t>590</a:t>
          </a:r>
          <a:r>
            <a:rPr kumimoji="1" lang="ja-JP" altLang="en-US" sz="1400">
              <a:solidFill>
                <a:sysClr val="windowText" lastClr="000000"/>
              </a:solidFill>
              <a:effectLst/>
              <a:latin typeface="+mn-lt"/>
              <a:ea typeface="+mn-ea"/>
              <a:cs typeface="+mn-cs"/>
            </a:rPr>
            <a:t>百万円を取り崩し、</a:t>
          </a:r>
          <a:r>
            <a:rPr kumimoji="1" lang="en-US" altLang="ja-JP" sz="1400">
              <a:solidFill>
                <a:sysClr val="windowText" lastClr="000000"/>
              </a:solidFill>
              <a:effectLst/>
              <a:latin typeface="+mn-lt"/>
              <a:ea typeface="+mn-ea"/>
              <a:cs typeface="+mn-cs"/>
            </a:rPr>
            <a:t>901</a:t>
          </a:r>
          <a:r>
            <a:rPr kumimoji="1" lang="ja-JP" altLang="en-US" sz="1400">
              <a:solidFill>
                <a:sysClr val="windowText" lastClr="000000"/>
              </a:solidFill>
              <a:effectLst/>
              <a:latin typeface="+mn-lt"/>
              <a:ea typeface="+mn-ea"/>
              <a:cs typeface="+mn-cs"/>
            </a:rPr>
            <a:t>百万円を積み立てたため増額となった。</a:t>
          </a:r>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景気動向による市民法人税の変動や災害への備えのため、過去の実績等を踏まえ、標準財政規模の約</a:t>
          </a:r>
          <a:r>
            <a:rPr kumimoji="1" lang="en-US" altLang="ja-JP" sz="1400">
              <a:solidFill>
                <a:sysClr val="windowText" lastClr="000000"/>
              </a:solidFill>
              <a:effectLst/>
              <a:latin typeface="+mn-lt"/>
              <a:ea typeface="+mn-ea"/>
              <a:cs typeface="+mn-cs"/>
            </a:rPr>
            <a:t>10</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12</a:t>
          </a:r>
          <a:r>
            <a:rPr kumimoji="1" lang="ja-JP" altLang="ja-JP" sz="1400">
              <a:solidFill>
                <a:sysClr val="windowText" lastClr="000000"/>
              </a:solidFill>
              <a:effectLst/>
              <a:latin typeface="+mn-lt"/>
              <a:ea typeface="+mn-ea"/>
              <a:cs typeface="+mn-cs"/>
            </a:rPr>
            <a:t>％程度となるよう、残高を維持することを目標とする。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令和</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年度は、取り崩し</a:t>
          </a:r>
          <a:r>
            <a:rPr kumimoji="1" lang="ja-JP" altLang="en-US" sz="1400">
              <a:solidFill>
                <a:sysClr val="windowText" lastClr="000000"/>
              </a:solidFill>
              <a:effectLst/>
              <a:latin typeface="+mn-lt"/>
              <a:ea typeface="+mn-ea"/>
              <a:cs typeface="+mn-cs"/>
            </a:rPr>
            <a:t>は行わず</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91</a:t>
          </a:r>
          <a:r>
            <a:rPr kumimoji="1" lang="ja-JP" altLang="ja-JP" sz="1400">
              <a:solidFill>
                <a:sysClr val="windowText" lastClr="000000"/>
              </a:solidFill>
              <a:effectLst/>
              <a:latin typeface="+mn-lt"/>
              <a:ea typeface="+mn-ea"/>
              <a:cs typeface="+mn-cs"/>
            </a:rPr>
            <a:t>百万円を積み立てたため増額となった。積立額は国から交付された臨時財政対策債償還基金費である。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ごみ処理施設の建設等により、令和</a:t>
          </a:r>
          <a:r>
            <a:rPr kumimoji="1" lang="en-US" altLang="ja-JP" sz="1400">
              <a:solidFill>
                <a:sysClr val="windowText" lastClr="000000"/>
              </a:solidFill>
              <a:effectLst/>
              <a:latin typeface="+mn-lt"/>
              <a:ea typeface="+mn-ea"/>
              <a:cs typeface="+mn-cs"/>
            </a:rPr>
            <a:t>14</a:t>
          </a:r>
          <a:r>
            <a:rPr kumimoji="1" lang="ja-JP" altLang="ja-JP" sz="1400">
              <a:solidFill>
                <a:sysClr val="windowText" lastClr="000000"/>
              </a:solidFill>
              <a:effectLst/>
              <a:latin typeface="+mn-lt"/>
              <a:ea typeface="+mn-ea"/>
              <a:cs typeface="+mn-cs"/>
            </a:rPr>
            <a:t>年度まで公債費が高止まりするため、基金は減少が見込まれるが、できるだけ残高を維持する。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は広い市域を有し、その大部分が急峻な山林原野であり、地すべり、豪雪等の自然災害の影響を受けやすく、多額の行政需要がある一方、市税収入の割合が低いため、類似団体の中で下位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今後は、人口減少と高齢化による市税収入減少及びごみ処理施設建設等の大型事業に係る</a:t>
          </a:r>
          <a:r>
            <a:rPr kumimoji="1" lang="ja-JP" altLang="en-US" sz="1100">
              <a:solidFill>
                <a:sysClr val="windowText" lastClr="000000"/>
              </a:solidFill>
              <a:effectLst/>
              <a:latin typeface="+mn-lt"/>
              <a:ea typeface="+mn-ea"/>
              <a:cs typeface="+mn-cs"/>
            </a:rPr>
            <a:t>多額の</a:t>
          </a:r>
          <a:r>
            <a:rPr kumimoji="1" lang="ja-JP" altLang="ja-JP" sz="1100">
              <a:solidFill>
                <a:sysClr val="windowText" lastClr="000000"/>
              </a:solidFill>
              <a:effectLst/>
              <a:latin typeface="+mn-lt"/>
              <a:ea typeface="+mn-ea"/>
              <a:cs typeface="+mn-cs"/>
            </a:rPr>
            <a:t>公債費により、指数が悪化する可能性がある。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行政改革、定員適正化計画及び公共施設等総合管理指針の推進による歳出削減に努めるとともに、各種施策により、市税の増収を図る。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類似団体内平均値を恒常的に大きく上回るのは、類似団体の多くが一部事務組合で行っている消防及びごみ処理を直営で行っているためである。</a:t>
          </a:r>
          <a:endParaRPr lang="ja-JP" altLang="ja-JP">
            <a:effectLst/>
          </a:endParaRPr>
        </a:p>
        <a:p>
          <a:r>
            <a:rPr kumimoji="1" lang="ja-JP" altLang="ja-JP" sz="1100">
              <a:solidFill>
                <a:schemeClr val="dk1"/>
              </a:solidFill>
              <a:effectLst/>
              <a:latin typeface="+mn-lt"/>
              <a:ea typeface="+mn-ea"/>
              <a:cs typeface="+mn-cs"/>
            </a:rPr>
            <a:t>　今後は、各施設管理費の増加や人口の減少により本決算額の上昇が見込まれるため、施設配置や職員数の適正化、経費の削減に努める。</a:t>
          </a:r>
          <a:endParaRPr lang="ja-JP" altLang="ja-JP">
            <a:effectLst/>
          </a:endParaRPr>
        </a:p>
        <a:p>
          <a:endParaRPr lang="ja-JP" altLang="ja-JP" sz="1100">
            <a:solidFill>
              <a:schemeClr val="dk1"/>
            </a:solidFill>
            <a:effectLst/>
            <a:latin typeface="+mn-lt"/>
            <a:ea typeface="+mn-ea"/>
            <a:cs typeface="+mn-cs"/>
          </a:endParaRPr>
        </a:p>
        <a:p>
          <a:endParaRPr lang="ja-JP" altLang="ja-JP" sz="1400">
            <a:solidFill>
              <a:srgbClr val="FF0000"/>
            </a:solidFill>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66463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178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7303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3413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15663</xdr:rowOff>
    </xdr:from>
    <xdr:to>
      <xdr:col>23</xdr:col>
      <xdr:colOff>184150</xdr:colOff>
      <xdr:row>66</xdr:row>
      <xdr:rowOff>117263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159190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類似団体内平均値を恒常的に大きく上回るのは、類似団体の多くが一部事務組合で行っている消防及びごみ処理を直営で行っているためである。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今後は、各施設管理費の増加や人口の減少により本決算額の上昇が見込まれるため、施設配置や職員数の適正化、経費の削減に努める。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171329</xdr:rowOff>
    </xdr:from>
    <xdr:to>
      <xdr:col>23</xdr:col>
      <xdr:colOff>133350</xdr:colOff>
      <xdr:row>85</xdr:row>
      <xdr:rowOff>163790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73129"/>
          <a:ext cx="838200" cy="1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171329</xdr:rowOff>
    </xdr:from>
    <xdr:to>
      <xdr:col>19</xdr:col>
      <xdr:colOff>133350</xdr:colOff>
      <xdr:row>85</xdr:row>
      <xdr:rowOff>19337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73129"/>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10511</xdr:rowOff>
    </xdr:from>
    <xdr:to>
      <xdr:col>15</xdr:col>
      <xdr:colOff>82550</xdr:colOff>
      <xdr:row>85</xdr:row>
      <xdr:rowOff>19337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83761"/>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141523</xdr:rowOff>
    </xdr:from>
    <xdr:to>
      <xdr:col>11</xdr:col>
      <xdr:colOff>31750</xdr:colOff>
      <xdr:row>85</xdr:row>
      <xdr:rowOff>10511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43323"/>
          <a:ext cx="8890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112990</xdr:rowOff>
    </xdr:from>
    <xdr:to>
      <xdr:col>23</xdr:col>
      <xdr:colOff>184150</xdr:colOff>
      <xdr:row>86</xdr:row>
      <xdr:rowOff>43140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85067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120529</xdr:rowOff>
    </xdr:from>
    <xdr:to>
      <xdr:col>19</xdr:col>
      <xdr:colOff>184150</xdr:colOff>
      <xdr:row>85</xdr:row>
      <xdr:rowOff>50679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35456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0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139987</xdr:rowOff>
    </xdr:from>
    <xdr:to>
      <xdr:col>15</xdr:col>
      <xdr:colOff>133350</xdr:colOff>
      <xdr:row>85</xdr:row>
      <xdr:rowOff>70137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131161</xdr:rowOff>
    </xdr:from>
    <xdr:to>
      <xdr:col>11</xdr:col>
      <xdr:colOff>82550</xdr:colOff>
      <xdr:row>85</xdr:row>
      <xdr:rowOff>61311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46088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90723</xdr:rowOff>
    </xdr:from>
    <xdr:to>
      <xdr:col>7</xdr:col>
      <xdr:colOff>31750</xdr:colOff>
      <xdr:row>85</xdr:row>
      <xdr:rowOff>20873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5650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類似団体との比較でも低水準となっており、適正な給与となっていることから、国の動向に合わせ適正な水準を保っていく。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97064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672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114300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8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148771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0017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362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121756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職員数が類似団体平均値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79828</xdr:rowOff>
    </xdr:from>
    <xdr:to>
      <xdr:col>81</xdr:col>
      <xdr:colOff>44450</xdr:colOff>
      <xdr:row>63</xdr:row>
      <xdr:rowOff>85574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81178"/>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52251</xdr:rowOff>
    </xdr:from>
    <xdr:to>
      <xdr:col>77</xdr:col>
      <xdr:colOff>44450</xdr:colOff>
      <xdr:row>63</xdr:row>
      <xdr:rowOff>79828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48804</xdr:rowOff>
    </xdr:from>
    <xdr:to>
      <xdr:col>72</xdr:col>
      <xdr:colOff>203200</xdr:colOff>
      <xdr:row>63</xdr:row>
      <xdr:rowOff>52251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01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24674</xdr:rowOff>
    </xdr:from>
    <xdr:to>
      <xdr:col>68</xdr:col>
      <xdr:colOff>152400</xdr:colOff>
      <xdr:row>63</xdr:row>
      <xdr:rowOff>48804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6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34774</xdr:rowOff>
    </xdr:from>
    <xdr:to>
      <xdr:col>81</xdr:col>
      <xdr:colOff>95250</xdr:colOff>
      <xdr:row>63</xdr:row>
      <xdr:rowOff>136374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6851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29028</xdr:rowOff>
    </xdr:from>
    <xdr:to>
      <xdr:col>77</xdr:col>
      <xdr:colOff>95250</xdr:colOff>
      <xdr:row>63</xdr:row>
      <xdr:rowOff>130628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115405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1451</xdr:rowOff>
    </xdr:from>
    <xdr:to>
      <xdr:col>73</xdr:col>
      <xdr:colOff>44450</xdr:colOff>
      <xdr:row>63</xdr:row>
      <xdr:rowOff>103051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87828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169454</xdr:rowOff>
    </xdr:from>
    <xdr:to>
      <xdr:col>68</xdr:col>
      <xdr:colOff>203200</xdr:colOff>
      <xdr:row>63</xdr:row>
      <xdr:rowOff>99604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84381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145324</xdr:rowOff>
    </xdr:from>
    <xdr:to>
      <xdr:col>64</xdr:col>
      <xdr:colOff>152400</xdr:colOff>
      <xdr:row>63</xdr:row>
      <xdr:rowOff>75474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60251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当市は面積が広く急峻な地形であり、多額の投資的経費を要するため、類似団体平均値を恒常的に上回っているほか、ごみ処理施設の建設に係る地方債の償還が令和４年度から本格化している。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地方債の新規発行を抑制するとともに、発行に当たっては交付税措置の高い地方債を活用し、将来負担の軽減を図る。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148872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407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43</xdr:row>
      <xdr:rowOff>68439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201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119239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132645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665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70149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68439</xdr:rowOff>
    </xdr:from>
    <xdr:to>
      <xdr:col>73</xdr:col>
      <xdr:colOff>44450</xdr:colOff>
      <xdr:row>42</xdr:row>
      <xdr:rowOff>170039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154816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168222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当市は面積が広く急峻な地形であり、多額の投資的経費を要するため、類似団体平均値を大きく上回ってきたが、令和２年度以降は償還額が借入額を上回り、残高が減少してきている。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地方債の新規発行を抑制するとともに、発行に当たっては交付税措置の高い地方債を活用し、将来負担の軽減を図る。</a:t>
          </a:r>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88798</xdr:rowOff>
    </xdr:from>
    <xdr:to>
      <xdr:col>81</xdr:col>
      <xdr:colOff>44450</xdr:colOff>
      <xdr:row>15</xdr:row>
      <xdr:rowOff>124028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0548"/>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124028</xdr:rowOff>
    </xdr:from>
    <xdr:to>
      <xdr:col>77</xdr:col>
      <xdr:colOff>44450</xdr:colOff>
      <xdr:row>16</xdr:row>
      <xdr:rowOff>22555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95778"/>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22555</xdr:rowOff>
    </xdr:from>
    <xdr:to>
      <xdr:col>72</xdr:col>
      <xdr:colOff>203200</xdr:colOff>
      <xdr:row>16</xdr:row>
      <xdr:rowOff>56820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65755"/>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56820</xdr:rowOff>
    </xdr:from>
    <xdr:to>
      <xdr:col>68</xdr:col>
      <xdr:colOff>152400</xdr:colOff>
      <xdr:row>16</xdr:row>
      <xdr:rowOff>111354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37998</xdr:rowOff>
    </xdr:from>
    <xdr:to>
      <xdr:col>81</xdr:col>
      <xdr:colOff>95250</xdr:colOff>
      <xdr:row>15</xdr:row>
      <xdr:rowOff>139598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10075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73228</xdr:rowOff>
    </xdr:from>
    <xdr:to>
      <xdr:col>77</xdr:col>
      <xdr:colOff>95250</xdr:colOff>
      <xdr:row>16</xdr:row>
      <xdr:rowOff>3378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159605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3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143205</xdr:rowOff>
    </xdr:from>
    <xdr:to>
      <xdr:col>73</xdr:col>
      <xdr:colOff>44450</xdr:colOff>
      <xdr:row>16</xdr:row>
      <xdr:rowOff>73355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58132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6020</xdr:rowOff>
    </xdr:from>
    <xdr:to>
      <xdr:col>68</xdr:col>
      <xdr:colOff>203200</xdr:colOff>
      <xdr:row>16</xdr:row>
      <xdr:rowOff>107620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92397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60554</xdr:rowOff>
    </xdr:from>
    <xdr:to>
      <xdr:col>64</xdr:col>
      <xdr:colOff>152400</xdr:colOff>
      <xdr:row>16</xdr:row>
      <xdr:rowOff>162154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146931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類似団体内平均値とほぼ同一となっている。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今後も、組織の合理化、事務・事業の整理、民間委託等の推進による人員の適正配置に努める。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市民一人当たりの公共施設延床面積が大きいことや類似団体の多くが一部事務組合で行っている消防及びごみ処理を直営で行っていることから、類似団体内平均値を恒常的に上回っている。</a:t>
          </a:r>
          <a:r>
            <a:rPr kumimoji="1" lang="ja-JP" altLang="en-US" sz="1100">
              <a:solidFill>
                <a:sysClr val="windowText" lastClr="000000"/>
              </a:solidFill>
              <a:effectLst/>
              <a:latin typeface="+mn-lt"/>
              <a:ea typeface="+mn-ea"/>
              <a:cs typeface="+mn-cs"/>
            </a:rPr>
            <a:t>また、今年度は財務会計システムの入れ替えのため委託料が増加した。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今後も、人口の減少傾向が続くことから、施設の適正配置等により、支出削減を図る。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89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73660</xdr:rowOff>
    </xdr:from>
    <xdr:to>
      <xdr:col>73</xdr:col>
      <xdr:colOff>180975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59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72390</xdr:rowOff>
    </xdr:from>
    <xdr:to>
      <xdr:col>82</xdr:col>
      <xdr:colOff>158750</xdr:colOff>
      <xdr:row>20</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22860</xdr:rowOff>
    </xdr:from>
    <xdr:to>
      <xdr:col>69</xdr:col>
      <xdr:colOff>142875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類似団体内平均値を大きく下回っている。これは、生活保護率が低いこと等が要因と考えられる。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今後も、扶助費に関する各事業を適正に運営し、必要最小限の支出となるよう努める。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89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維持補修費については、除排雪経費が含まれるため他団体との比較では不利となるが、公共施設等やインフラの選択と集中を図ることにより、経費の削減に努める。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繰出金については、国民健康保険診療所特別会計及び有線テレビ事業特別会計に対する基準外繰出金が増加しないよう、独立採算の維持に努める。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7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類似団体内平均値を恒常的に下回っているのは消防及びごみ処理を直営で行っているためである。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今後も、補助費等に関する各事業を適正に点検・評価し、必要最小限の支出となるよう努める。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47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20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当市は面積が広く急峻な地形であり、多額の投資的経費を要するため、類似団体内平均値を恒常的に上回っている。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また、ごみ処理施設の建設に係る地方債の償還が令和４年度から本格化し、令和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79</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3426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69850</xdr:rowOff>
    </xdr:from>
    <xdr:to>
      <xdr:col>24</xdr:col>
      <xdr:colOff>114300</xdr:colOff>
      <xdr:row>79</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614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167022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854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150495</xdr:rowOff>
    </xdr:from>
    <xdr:to>
      <xdr:col>24</xdr:col>
      <xdr:colOff>76200</xdr:colOff>
      <xdr:row>76</xdr:row>
      <xdr:rowOff>80645</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109855</xdr:rowOff>
    </xdr:from>
    <xdr:to>
      <xdr:col>19</xdr:col>
      <xdr:colOff>187325</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54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24764</xdr:rowOff>
    </xdr:from>
    <xdr:to>
      <xdr:col>20</xdr:col>
      <xdr:colOff>38100</xdr:colOff>
      <xdr:row>76</xdr:row>
      <xdr:rowOff>126364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136542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52705</xdr:rowOff>
    </xdr:from>
    <xdr:to>
      <xdr:col>15</xdr:col>
      <xdr:colOff>98425</xdr:colOff>
      <xdr:row>79</xdr:row>
      <xdr:rowOff>109855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2580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19050</xdr:rowOff>
    </xdr:from>
    <xdr:to>
      <xdr:col>15</xdr:col>
      <xdr:colOff>149225</xdr:colOff>
      <xdr:row>76</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52705</xdr:rowOff>
    </xdr:from>
    <xdr:to>
      <xdr:col>11</xdr:col>
      <xdr:colOff>9525</xdr:colOff>
      <xdr:row>78</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2580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144780</xdr:rowOff>
    </xdr:from>
    <xdr:to>
      <xdr:col>11</xdr:col>
      <xdr:colOff>60325</xdr:colOff>
      <xdr:row>76</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59055</xdr:rowOff>
    </xdr:from>
    <xdr:to>
      <xdr:col>15</xdr:col>
      <xdr:colOff>149225</xdr:colOff>
      <xdr:row>79</xdr:row>
      <xdr:rowOff>160655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145432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xdr:rowOff>
    </xdr:from>
    <xdr:to>
      <xdr:col>11</xdr:col>
      <xdr:colOff>60325</xdr:colOff>
      <xdr:row>78</xdr:row>
      <xdr:rowOff>103505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88282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類似団体内平均値を恒常的に下回っているが、これは公債費が多額なため、他の支出は制約を受けているものと考えられる。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年度まで高止まりするため、引き続き経費の削減に努める。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72137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10896"/>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1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26695</xdr:rowOff>
    </xdr:from>
    <xdr:to>
      <xdr:col>29</xdr:col>
      <xdr:colOff>127000</xdr:colOff>
      <xdr:row>16</xdr:row>
      <xdr:rowOff>124104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7520"/>
          <a:ext cx="647700" cy="9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124104</xdr:rowOff>
    </xdr:from>
    <xdr:to>
      <xdr:col>26</xdr:col>
      <xdr:colOff>50800</xdr:colOff>
      <xdr:row>16</xdr:row>
      <xdr:rowOff>160845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4929"/>
          <a:ext cx="698500" cy="3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160845</xdr:rowOff>
    </xdr:from>
    <xdr:to>
      <xdr:col>22</xdr:col>
      <xdr:colOff>114300</xdr:colOff>
      <xdr:row>17</xdr:row>
      <xdr:rowOff>12789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1670"/>
          <a:ext cx="698500" cy="2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12789</xdr:rowOff>
    </xdr:from>
    <xdr:to>
      <xdr:col>18</xdr:col>
      <xdr:colOff>177800</xdr:colOff>
      <xdr:row>17</xdr:row>
      <xdr:rowOff>38494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5064"/>
          <a:ext cx="698500" cy="2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147345</xdr:rowOff>
    </xdr:from>
    <xdr:to>
      <xdr:col>29</xdr:col>
      <xdr:colOff>177800</xdr:colOff>
      <xdr:row>16</xdr:row>
      <xdr:rowOff>77495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73304</xdr:rowOff>
    </xdr:from>
    <xdr:to>
      <xdr:col>26</xdr:col>
      <xdr:colOff>101600</xdr:colOff>
      <xdr:row>17</xdr:row>
      <xdr:rowOff>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3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110045</xdr:rowOff>
    </xdr:from>
    <xdr:to>
      <xdr:col>22</xdr:col>
      <xdr:colOff>165100</xdr:colOff>
      <xdr:row>17</xdr:row>
      <xdr:rowOff>40195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133439</xdr:rowOff>
    </xdr:from>
    <xdr:to>
      <xdr:col>19</xdr:col>
      <xdr:colOff>38100</xdr:colOff>
      <xdr:row>17</xdr:row>
      <xdr:rowOff>63589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159144</xdr:rowOff>
    </xdr:from>
    <xdr:to>
      <xdr:col>15</xdr:col>
      <xdr:colOff>101600</xdr:colOff>
      <xdr:row>17</xdr:row>
      <xdr:rowOff>89294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221412</xdr:rowOff>
    </xdr:from>
    <xdr:to>
      <xdr:col>29</xdr:col>
      <xdr:colOff>127000</xdr:colOff>
      <xdr:row>33</xdr:row>
      <xdr:rowOff>265956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45962"/>
          <a:ext cx="6477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221412</xdr:rowOff>
    </xdr:from>
    <xdr:to>
      <xdr:col>26</xdr:col>
      <xdr:colOff>50800</xdr:colOff>
      <xdr:row>34</xdr:row>
      <xdr:rowOff>12210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45962"/>
          <a:ext cx="698500" cy="13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12210</xdr:rowOff>
    </xdr:from>
    <xdr:to>
      <xdr:col>22</xdr:col>
      <xdr:colOff>114300</xdr:colOff>
      <xdr:row>34</xdr:row>
      <xdr:rowOff>219126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279660"/>
          <a:ext cx="6985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219126</xdr:rowOff>
    </xdr:from>
    <xdr:to>
      <xdr:col>18</xdr:col>
      <xdr:colOff>177800</xdr:colOff>
      <xdr:row>34</xdr:row>
      <xdr:rowOff>228041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215156</xdr:rowOff>
    </xdr:from>
    <xdr:to>
      <xdr:col>29</xdr:col>
      <xdr:colOff>177800</xdr:colOff>
      <xdr:row>33</xdr:row>
      <xdr:rowOff>316756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3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123733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4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170612</xdr:rowOff>
    </xdr:from>
    <xdr:to>
      <xdr:col>26</xdr:col>
      <xdr:colOff>101600</xdr:colOff>
      <xdr:row>33</xdr:row>
      <xdr:rowOff>272212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09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110939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864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304310</xdr:rowOff>
    </xdr:from>
    <xdr:to>
      <xdr:col>22</xdr:col>
      <xdr:colOff>165100</xdr:colOff>
      <xdr:row>34</xdr:row>
      <xdr:rowOff>63010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73187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168326</xdr:rowOff>
    </xdr:from>
    <xdr:to>
      <xdr:col>19</xdr:col>
      <xdr:colOff>38100</xdr:colOff>
      <xdr:row>34</xdr:row>
      <xdr:rowOff>269926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280103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177241</xdr:rowOff>
    </xdr:from>
    <xdr:to>
      <xdr:col>15</xdr:col>
      <xdr:colOff>101600</xdr:colOff>
      <xdr:row>34</xdr:row>
      <xdr:rowOff>278841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289018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124041</xdr:rowOff>
    </xdr:from>
    <xdr:to>
      <xdr:col>24</xdr:col>
      <xdr:colOff>63500</xdr:colOff>
      <xdr:row>33</xdr:row>
      <xdr:rowOff>34582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0441"/>
          <a:ext cx="838200" cy="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34582</xdr:rowOff>
    </xdr:from>
    <xdr:to>
      <xdr:col>19</xdr:col>
      <xdr:colOff>177800</xdr:colOff>
      <xdr:row>33</xdr:row>
      <xdr:rowOff>75705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2432"/>
          <a:ext cx="8890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75705</xdr:rowOff>
    </xdr:from>
    <xdr:to>
      <xdr:col>15</xdr:col>
      <xdr:colOff>50800</xdr:colOff>
      <xdr:row>33</xdr:row>
      <xdr:rowOff>91351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3555"/>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91351</xdr:rowOff>
    </xdr:from>
    <xdr:to>
      <xdr:col>10</xdr:col>
      <xdr:colOff>114300</xdr:colOff>
      <xdr:row>33</xdr:row>
      <xdr:rowOff>136627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9201"/>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73241</xdr:rowOff>
    </xdr:from>
    <xdr:to>
      <xdr:col>24</xdr:col>
      <xdr:colOff>114300</xdr:colOff>
      <xdr:row>33</xdr:row>
      <xdr:rowOff>3391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96118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155232</xdr:rowOff>
    </xdr:from>
    <xdr:to>
      <xdr:col>20</xdr:col>
      <xdr:colOff>38100</xdr:colOff>
      <xdr:row>33</xdr:row>
      <xdr:rowOff>85382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101909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24905</xdr:rowOff>
    </xdr:from>
    <xdr:to>
      <xdr:col>15</xdr:col>
      <xdr:colOff>101600</xdr:colOff>
      <xdr:row>33</xdr:row>
      <xdr:rowOff>126505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143032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40551</xdr:rowOff>
    </xdr:from>
    <xdr:to>
      <xdr:col>10</xdr:col>
      <xdr:colOff>165100</xdr:colOff>
      <xdr:row>33</xdr:row>
      <xdr:rowOff>142151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158678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85827</xdr:rowOff>
    </xdr:from>
    <xdr:to>
      <xdr:col>6</xdr:col>
      <xdr:colOff>38100</xdr:colOff>
      <xdr:row>34</xdr:row>
      <xdr:rowOff>15977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32504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104815</xdr:rowOff>
    </xdr:from>
    <xdr:to>
      <xdr:col>24</xdr:col>
      <xdr:colOff>63500</xdr:colOff>
      <xdr:row>56</xdr:row>
      <xdr:rowOff>74778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4565"/>
          <a:ext cx="838200" cy="1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33096</xdr:rowOff>
    </xdr:from>
    <xdr:to>
      <xdr:col>19</xdr:col>
      <xdr:colOff>177800</xdr:colOff>
      <xdr:row>56</xdr:row>
      <xdr:rowOff>74778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4296"/>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33096</xdr:rowOff>
    </xdr:from>
    <xdr:to>
      <xdr:col>15</xdr:col>
      <xdr:colOff>50800</xdr:colOff>
      <xdr:row>56</xdr:row>
      <xdr:rowOff>93790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4296"/>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93790</xdr:rowOff>
    </xdr:from>
    <xdr:to>
      <xdr:col>10</xdr:col>
      <xdr:colOff>114300</xdr:colOff>
      <xdr:row>57</xdr:row>
      <xdr:rowOff>5298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4990"/>
          <a:ext cx="889000" cy="8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54015</xdr:rowOff>
    </xdr:from>
    <xdr:to>
      <xdr:col>24</xdr:col>
      <xdr:colOff>114300</xdr:colOff>
      <xdr:row>55</xdr:row>
      <xdr:rowOff>155615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76892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23978</xdr:rowOff>
    </xdr:from>
    <xdr:to>
      <xdr:col>20</xdr:col>
      <xdr:colOff>38100</xdr:colOff>
      <xdr:row>56</xdr:row>
      <xdr:rowOff>125578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142105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0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153746</xdr:rowOff>
    </xdr:from>
    <xdr:to>
      <xdr:col>15</xdr:col>
      <xdr:colOff>101600</xdr:colOff>
      <xdr:row>56</xdr:row>
      <xdr:rowOff>83896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100423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5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42990</xdr:rowOff>
    </xdr:from>
    <xdr:to>
      <xdr:col>10</xdr:col>
      <xdr:colOff>165100</xdr:colOff>
      <xdr:row>56</xdr:row>
      <xdr:rowOff>144590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161117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1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125948</xdr:rowOff>
    </xdr:from>
    <xdr:to>
      <xdr:col>6</xdr:col>
      <xdr:colOff>38100</xdr:colOff>
      <xdr:row>57</xdr:row>
      <xdr:rowOff>56098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72625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0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135147</xdr:rowOff>
    </xdr:from>
    <xdr:to>
      <xdr:col>24</xdr:col>
      <xdr:colOff>63500</xdr:colOff>
      <xdr:row>76</xdr:row>
      <xdr:rowOff>118287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93897"/>
          <a:ext cx="838200" cy="15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97065</xdr:rowOff>
    </xdr:from>
    <xdr:to>
      <xdr:col>19</xdr:col>
      <xdr:colOff>177800</xdr:colOff>
      <xdr:row>76</xdr:row>
      <xdr:rowOff>118287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27265"/>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112516</xdr:rowOff>
    </xdr:from>
    <xdr:to>
      <xdr:col>15</xdr:col>
      <xdr:colOff>50800</xdr:colOff>
      <xdr:row>76</xdr:row>
      <xdr:rowOff>97065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71266"/>
          <a:ext cx="889000" cy="15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31668</xdr:rowOff>
    </xdr:from>
    <xdr:to>
      <xdr:col>10</xdr:col>
      <xdr:colOff>114300</xdr:colOff>
      <xdr:row>75</xdr:row>
      <xdr:rowOff>112516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90418"/>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84347</xdr:rowOff>
    </xdr:from>
    <xdr:to>
      <xdr:col>24</xdr:col>
      <xdr:colOff>114300</xdr:colOff>
      <xdr:row>76</xdr:row>
      <xdr:rowOff>14497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107224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67487</xdr:rowOff>
    </xdr:from>
    <xdr:to>
      <xdr:col>20</xdr:col>
      <xdr:colOff>38100</xdr:colOff>
      <xdr:row>76</xdr:row>
      <xdr:rowOff>169087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46265</xdr:rowOff>
    </xdr:from>
    <xdr:to>
      <xdr:col>15</xdr:col>
      <xdr:colOff>101600</xdr:colOff>
      <xdr:row>76</xdr:row>
      <xdr:rowOff>147865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164393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61716</xdr:rowOff>
    </xdr:from>
    <xdr:to>
      <xdr:col>10</xdr:col>
      <xdr:colOff>165100</xdr:colOff>
      <xdr:row>75</xdr:row>
      <xdr:rowOff>163316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8393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152318</xdr:rowOff>
    </xdr:from>
    <xdr:to>
      <xdr:col>6</xdr:col>
      <xdr:colOff>38100</xdr:colOff>
      <xdr:row>75</xdr:row>
      <xdr:rowOff>82468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98995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90987</xdr:rowOff>
    </xdr:from>
    <xdr:to>
      <xdr:col>24</xdr:col>
      <xdr:colOff>63500</xdr:colOff>
      <xdr:row>97</xdr:row>
      <xdr:rowOff>114260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1637"/>
          <a:ext cx="8382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114260</xdr:rowOff>
    </xdr:from>
    <xdr:to>
      <xdr:col>19</xdr:col>
      <xdr:colOff>177800</xdr:colOff>
      <xdr:row>98</xdr:row>
      <xdr:rowOff>30245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44910"/>
          <a:ext cx="889000" cy="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86153</xdr:rowOff>
    </xdr:from>
    <xdr:to>
      <xdr:col>15</xdr:col>
      <xdr:colOff>50800</xdr:colOff>
      <xdr:row>98</xdr:row>
      <xdr:rowOff>30245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6803"/>
          <a:ext cx="889000" cy="1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86153</xdr:rowOff>
    </xdr:from>
    <xdr:to>
      <xdr:col>10</xdr:col>
      <xdr:colOff>114300</xdr:colOff>
      <xdr:row>98</xdr:row>
      <xdr:rowOff>142160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6803"/>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40187</xdr:rowOff>
    </xdr:from>
    <xdr:to>
      <xdr:col>24</xdr:col>
      <xdr:colOff>114300</xdr:colOff>
      <xdr:row>97</xdr:row>
      <xdr:rowOff>141787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18614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63460</xdr:rowOff>
    </xdr:from>
    <xdr:to>
      <xdr:col>20</xdr:col>
      <xdr:colOff>38100</xdr:colOff>
      <xdr:row>97</xdr:row>
      <xdr:rowOff>165060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156187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150895</xdr:rowOff>
    </xdr:from>
    <xdr:to>
      <xdr:col>15</xdr:col>
      <xdr:colOff>101600</xdr:colOff>
      <xdr:row>98</xdr:row>
      <xdr:rowOff>81045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72172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7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35353</xdr:rowOff>
    </xdr:from>
    <xdr:to>
      <xdr:col>10</xdr:col>
      <xdr:colOff>165100</xdr:colOff>
      <xdr:row>97</xdr:row>
      <xdr:rowOff>136953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128080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91360</xdr:rowOff>
    </xdr:from>
    <xdr:to>
      <xdr:col>6</xdr:col>
      <xdr:colOff>38100</xdr:colOff>
      <xdr:row>99</xdr:row>
      <xdr:rowOff>21510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140767</xdr:rowOff>
    </xdr:from>
    <xdr:to>
      <xdr:col>55</xdr:col>
      <xdr:colOff>0</xdr:colOff>
      <xdr:row>35</xdr:row>
      <xdr:rowOff>146200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41517"/>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142032</xdr:rowOff>
    </xdr:from>
    <xdr:to>
      <xdr:col>50</xdr:col>
      <xdr:colOff>114300</xdr:colOff>
      <xdr:row>35</xdr:row>
      <xdr:rowOff>146200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42782"/>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91503</xdr:rowOff>
    </xdr:from>
    <xdr:to>
      <xdr:col>45</xdr:col>
      <xdr:colOff>177800</xdr:colOff>
      <xdr:row>35</xdr:row>
      <xdr:rowOff>142032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92253"/>
          <a:ext cx="889000" cy="5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16858</xdr:rowOff>
    </xdr:from>
    <xdr:to>
      <xdr:col>41</xdr:col>
      <xdr:colOff>50800</xdr:colOff>
      <xdr:row>35</xdr:row>
      <xdr:rowOff>91503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31808"/>
          <a:ext cx="889000" cy="7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89967</xdr:rowOff>
    </xdr:from>
    <xdr:to>
      <xdr:col>55</xdr:col>
      <xdr:colOff>50800</xdr:colOff>
      <xdr:row>36</xdr:row>
      <xdr:rowOff>20117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68394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95400</xdr:rowOff>
    </xdr:from>
    <xdr:to>
      <xdr:col>50</xdr:col>
      <xdr:colOff>165100</xdr:colOff>
      <xdr:row>36</xdr:row>
      <xdr:rowOff>25550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91232</xdr:rowOff>
    </xdr:from>
    <xdr:to>
      <xdr:col>46</xdr:col>
      <xdr:colOff>38100</xdr:colOff>
      <xdr:row>36</xdr:row>
      <xdr:rowOff>21382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12509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8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40703</xdr:rowOff>
    </xdr:from>
    <xdr:to>
      <xdr:col>41</xdr:col>
      <xdr:colOff>101600</xdr:colOff>
      <xdr:row>35</xdr:row>
      <xdr:rowOff>142303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158830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137508</xdr:rowOff>
    </xdr:from>
    <xdr:to>
      <xdr:col>36</xdr:col>
      <xdr:colOff>165100</xdr:colOff>
      <xdr:row>31</xdr:row>
      <xdr:rowOff>67658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58785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7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86970</xdr:rowOff>
    </xdr:from>
    <xdr:to>
      <xdr:col>55</xdr:col>
      <xdr:colOff>0</xdr:colOff>
      <xdr:row>56</xdr:row>
      <xdr:rowOff>102979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88170"/>
          <a:ext cx="8382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28791</xdr:rowOff>
    </xdr:from>
    <xdr:to>
      <xdr:col>50</xdr:col>
      <xdr:colOff>114300</xdr:colOff>
      <xdr:row>56</xdr:row>
      <xdr:rowOff>86970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29991"/>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28791</xdr:rowOff>
    </xdr:from>
    <xdr:to>
      <xdr:col>45</xdr:col>
      <xdr:colOff>177800</xdr:colOff>
      <xdr:row>56</xdr:row>
      <xdr:rowOff>76035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999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69200</xdr:rowOff>
    </xdr:from>
    <xdr:to>
      <xdr:col>41</xdr:col>
      <xdr:colOff>50800</xdr:colOff>
      <xdr:row>56</xdr:row>
      <xdr:rowOff>76035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27500"/>
          <a:ext cx="889000" cy="3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52179</xdr:rowOff>
    </xdr:from>
    <xdr:to>
      <xdr:col>55</xdr:col>
      <xdr:colOff>50800</xdr:colOff>
      <xdr:row>56</xdr:row>
      <xdr:rowOff>153779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30606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36170</xdr:rowOff>
    </xdr:from>
    <xdr:to>
      <xdr:col>50</xdr:col>
      <xdr:colOff>165100</xdr:colOff>
      <xdr:row>56</xdr:row>
      <xdr:rowOff>137770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149441</xdr:rowOff>
    </xdr:from>
    <xdr:to>
      <xdr:col>46</xdr:col>
      <xdr:colOff>38100</xdr:colOff>
      <xdr:row>56</xdr:row>
      <xdr:rowOff>79591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96118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25235</xdr:rowOff>
    </xdr:from>
    <xdr:to>
      <xdr:col>41</xdr:col>
      <xdr:colOff>101600</xdr:colOff>
      <xdr:row>56</xdr:row>
      <xdr:rowOff>126835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117962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18400</xdr:rowOff>
    </xdr:from>
    <xdr:to>
      <xdr:col>36</xdr:col>
      <xdr:colOff>165100</xdr:colOff>
      <xdr:row>54</xdr:row>
      <xdr:rowOff>120000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136527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157900</xdr:rowOff>
    </xdr:from>
    <xdr:to>
      <xdr:col>55</xdr:col>
      <xdr:colOff>0</xdr:colOff>
      <xdr:row>79</xdr:row>
      <xdr:rowOff>11455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31000"/>
          <a:ext cx="8382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157900</xdr:rowOff>
    </xdr:from>
    <xdr:to>
      <xdr:col>50</xdr:col>
      <xdr:colOff>114300</xdr:colOff>
      <xdr:row>79</xdr:row>
      <xdr:rowOff>60376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31000"/>
          <a:ext cx="889000" cy="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87666</xdr:rowOff>
    </xdr:from>
    <xdr:to>
      <xdr:col>45</xdr:col>
      <xdr:colOff>177800</xdr:colOff>
      <xdr:row>79</xdr:row>
      <xdr:rowOff>60376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0766"/>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119703</xdr:rowOff>
    </xdr:from>
    <xdr:to>
      <xdr:col>41</xdr:col>
      <xdr:colOff>50800</xdr:colOff>
      <xdr:row>78</xdr:row>
      <xdr:rowOff>87666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132105</xdr:rowOff>
    </xdr:from>
    <xdr:to>
      <xdr:col>55</xdr:col>
      <xdr:colOff>50800</xdr:colOff>
      <xdr:row>79</xdr:row>
      <xdr:rowOff>62255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47032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107100</xdr:rowOff>
    </xdr:from>
    <xdr:to>
      <xdr:col>50</xdr:col>
      <xdr:colOff>165100</xdr:colOff>
      <xdr:row>79</xdr:row>
      <xdr:rowOff>37250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28377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9576</xdr:rowOff>
    </xdr:from>
    <xdr:to>
      <xdr:col>46</xdr:col>
      <xdr:colOff>38100</xdr:colOff>
      <xdr:row>79</xdr:row>
      <xdr:rowOff>111176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102303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36866</xdr:rowOff>
    </xdr:from>
    <xdr:to>
      <xdr:col>41</xdr:col>
      <xdr:colOff>101600</xdr:colOff>
      <xdr:row>78</xdr:row>
      <xdr:rowOff>138466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129593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68903</xdr:rowOff>
    </xdr:from>
    <xdr:to>
      <xdr:col>36</xdr:col>
      <xdr:colOff>165100</xdr:colOff>
      <xdr:row>76</xdr:row>
      <xdr:rowOff>170503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145111</xdr:rowOff>
    </xdr:from>
    <xdr:to>
      <xdr:col>55</xdr:col>
      <xdr:colOff>0</xdr:colOff>
      <xdr:row>96</xdr:row>
      <xdr:rowOff>60249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32861"/>
          <a:ext cx="838200" cy="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154000</xdr:rowOff>
    </xdr:from>
    <xdr:to>
      <xdr:col>50</xdr:col>
      <xdr:colOff>114300</xdr:colOff>
      <xdr:row>96</xdr:row>
      <xdr:rowOff>60249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70300"/>
          <a:ext cx="889000" cy="2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154000</xdr:rowOff>
    </xdr:from>
    <xdr:to>
      <xdr:col>45</xdr:col>
      <xdr:colOff>177800</xdr:colOff>
      <xdr:row>96</xdr:row>
      <xdr:rowOff>49327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70300"/>
          <a:ext cx="889000" cy="2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45682</xdr:rowOff>
    </xdr:from>
    <xdr:to>
      <xdr:col>41</xdr:col>
      <xdr:colOff>50800</xdr:colOff>
      <xdr:row>96</xdr:row>
      <xdr:rowOff>49327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33432"/>
          <a:ext cx="889000" cy="1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94311</xdr:rowOff>
    </xdr:from>
    <xdr:to>
      <xdr:col>55</xdr:col>
      <xdr:colOff>50800</xdr:colOff>
      <xdr:row>96</xdr:row>
      <xdr:rowOff>24461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117188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9449</xdr:rowOff>
    </xdr:from>
    <xdr:to>
      <xdr:col>50</xdr:col>
      <xdr:colOff>165100</xdr:colOff>
      <xdr:row>96</xdr:row>
      <xdr:rowOff>111049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102176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103200</xdr:rowOff>
    </xdr:from>
    <xdr:to>
      <xdr:col>46</xdr:col>
      <xdr:colOff>38100</xdr:colOff>
      <xdr:row>95</xdr:row>
      <xdr:rowOff>33350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49877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169977</xdr:rowOff>
    </xdr:from>
    <xdr:to>
      <xdr:col>41</xdr:col>
      <xdr:colOff>101600</xdr:colOff>
      <xdr:row>96</xdr:row>
      <xdr:rowOff>100127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116654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3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166332</xdr:rowOff>
    </xdr:from>
    <xdr:to>
      <xdr:col>36</xdr:col>
      <xdr:colOff>165100</xdr:colOff>
      <xdr:row>95</xdr:row>
      <xdr:rowOff>96482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113009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88379</xdr:rowOff>
    </xdr:from>
    <xdr:to>
      <xdr:col>85</xdr:col>
      <xdr:colOff>127000</xdr:colOff>
      <xdr:row>37</xdr:row>
      <xdr:rowOff>7988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089129"/>
          <a:ext cx="8382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7988</xdr:rowOff>
    </xdr:from>
    <xdr:to>
      <xdr:col>81</xdr:col>
      <xdr:colOff>50800</xdr:colOff>
      <xdr:row>38</xdr:row>
      <xdr:rowOff>16790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351638"/>
          <a:ext cx="889000" cy="1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136423</xdr:rowOff>
    </xdr:from>
    <xdr:to>
      <xdr:col>76</xdr:col>
      <xdr:colOff>114300</xdr:colOff>
      <xdr:row>38</xdr:row>
      <xdr:rowOff>16790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37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140691</xdr:rowOff>
    </xdr:from>
    <xdr:to>
      <xdr:col>71</xdr:col>
      <xdr:colOff>177800</xdr:colOff>
      <xdr:row>35</xdr:row>
      <xdr:rowOff>136423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627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37579</xdr:rowOff>
    </xdr:from>
    <xdr:to>
      <xdr:col>85</xdr:col>
      <xdr:colOff>177800</xdr:colOff>
      <xdr:row>35</xdr:row>
      <xdr:rowOff>139179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0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60456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8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128638</xdr:rowOff>
    </xdr:from>
    <xdr:to>
      <xdr:col>81</xdr:col>
      <xdr:colOff>101600</xdr:colOff>
      <xdr:row>37</xdr:row>
      <xdr:rowOff>58788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75315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137439</xdr:rowOff>
    </xdr:from>
    <xdr:to>
      <xdr:col>76</xdr:col>
      <xdr:colOff>165100</xdr:colOff>
      <xdr:row>38</xdr:row>
      <xdr:rowOff>67590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81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84116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85623</xdr:rowOff>
    </xdr:from>
    <xdr:to>
      <xdr:col>72</xdr:col>
      <xdr:colOff>38100</xdr:colOff>
      <xdr:row>36</xdr:row>
      <xdr:rowOff>15773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32300</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89891</xdr:rowOff>
    </xdr:from>
    <xdr:to>
      <xdr:col>67</xdr:col>
      <xdr:colOff>101600</xdr:colOff>
      <xdr:row>33</xdr:row>
      <xdr:rowOff>20041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5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36568</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3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68785</xdr:rowOff>
    </xdr:from>
    <xdr:to>
      <xdr:col>85</xdr:col>
      <xdr:colOff>127000</xdr:colOff>
      <xdr:row>70</xdr:row>
      <xdr:rowOff>93621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70285"/>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68785</xdr:rowOff>
    </xdr:from>
    <xdr:to>
      <xdr:col>81</xdr:col>
      <xdr:colOff>50800</xdr:colOff>
      <xdr:row>70</xdr:row>
      <xdr:rowOff>135797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70285"/>
          <a:ext cx="889000" cy="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135797</xdr:rowOff>
    </xdr:from>
    <xdr:to>
      <xdr:col>76</xdr:col>
      <xdr:colOff>114300</xdr:colOff>
      <xdr:row>72</xdr:row>
      <xdr:rowOff>44569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137297"/>
          <a:ext cx="889000" cy="25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44569</xdr:rowOff>
    </xdr:from>
    <xdr:to>
      <xdr:col>71</xdr:col>
      <xdr:colOff>177800</xdr:colOff>
      <xdr:row>72</xdr:row>
      <xdr:rowOff>51036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38896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42821</xdr:rowOff>
    </xdr:from>
    <xdr:to>
      <xdr:col>85</xdr:col>
      <xdr:colOff>177800</xdr:colOff>
      <xdr:row>70</xdr:row>
      <xdr:rowOff>144421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0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167298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199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17985</xdr:rowOff>
    </xdr:from>
    <xdr:to>
      <xdr:col>81</xdr:col>
      <xdr:colOff>101600</xdr:colOff>
      <xdr:row>70</xdr:row>
      <xdr:rowOff>119585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0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136112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84997</xdr:rowOff>
    </xdr:from>
    <xdr:to>
      <xdr:col>76</xdr:col>
      <xdr:colOff>165100</xdr:colOff>
      <xdr:row>71</xdr:row>
      <xdr:rowOff>15147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0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31674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186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165219</xdr:rowOff>
    </xdr:from>
    <xdr:to>
      <xdr:col>72</xdr:col>
      <xdr:colOff>38100</xdr:colOff>
      <xdr:row>72</xdr:row>
      <xdr:rowOff>95369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111896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236</xdr:rowOff>
    </xdr:from>
    <xdr:to>
      <xdr:col>67</xdr:col>
      <xdr:colOff>101600</xdr:colOff>
      <xdr:row>72</xdr:row>
      <xdr:rowOff>101836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118363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1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126020</xdr:rowOff>
    </xdr:from>
    <xdr:to>
      <xdr:col>85</xdr:col>
      <xdr:colOff>127000</xdr:colOff>
      <xdr:row>96</xdr:row>
      <xdr:rowOff>156690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85220"/>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156690</xdr:rowOff>
    </xdr:from>
    <xdr:to>
      <xdr:col>81</xdr:col>
      <xdr:colOff>50800</xdr:colOff>
      <xdr:row>97</xdr:row>
      <xdr:rowOff>64336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15890"/>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47290</xdr:rowOff>
    </xdr:from>
    <xdr:to>
      <xdr:col>76</xdr:col>
      <xdr:colOff>114300</xdr:colOff>
      <xdr:row>97</xdr:row>
      <xdr:rowOff>64336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7940"/>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47290</xdr:rowOff>
    </xdr:from>
    <xdr:to>
      <xdr:col>71</xdr:col>
      <xdr:colOff>177800</xdr:colOff>
      <xdr:row>97</xdr:row>
      <xdr:rowOff>157539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7940"/>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75220</xdr:rowOff>
    </xdr:from>
    <xdr:to>
      <xdr:col>85</xdr:col>
      <xdr:colOff>177800</xdr:colOff>
      <xdr:row>97</xdr:row>
      <xdr:rowOff>5370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98097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105890</xdr:rowOff>
    </xdr:from>
    <xdr:to>
      <xdr:col>81</xdr:col>
      <xdr:colOff>101600</xdr:colOff>
      <xdr:row>97</xdr:row>
      <xdr:rowOff>36040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52567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13536</xdr:rowOff>
    </xdr:from>
    <xdr:to>
      <xdr:col>76</xdr:col>
      <xdr:colOff>165100</xdr:colOff>
      <xdr:row>97</xdr:row>
      <xdr:rowOff>115136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131663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167940</xdr:rowOff>
    </xdr:from>
    <xdr:to>
      <xdr:col>72</xdr:col>
      <xdr:colOff>38100</xdr:colOff>
      <xdr:row>97</xdr:row>
      <xdr:rowOff>98090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89217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106739</xdr:rowOff>
    </xdr:from>
    <xdr:to>
      <xdr:col>67</xdr:col>
      <xdr:colOff>101600</xdr:colOff>
      <xdr:row>98</xdr:row>
      <xdr:rowOff>36889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28016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51079</xdr:rowOff>
    </xdr:from>
    <xdr:to>
      <xdr:col>116</xdr:col>
      <xdr:colOff>63500</xdr:colOff>
      <xdr:row>58</xdr:row>
      <xdr:rowOff>70396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95179"/>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12446</xdr:rowOff>
    </xdr:from>
    <xdr:to>
      <xdr:col>111</xdr:col>
      <xdr:colOff>177800</xdr:colOff>
      <xdr:row>58</xdr:row>
      <xdr:rowOff>51079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56546"/>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99466</xdr:rowOff>
    </xdr:from>
    <xdr:to>
      <xdr:col>107</xdr:col>
      <xdr:colOff>50800</xdr:colOff>
      <xdr:row>58</xdr:row>
      <xdr:rowOff>12446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2116"/>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168504</xdr:rowOff>
    </xdr:from>
    <xdr:to>
      <xdr:col>102</xdr:col>
      <xdr:colOff>114300</xdr:colOff>
      <xdr:row>57</xdr:row>
      <xdr:rowOff>99466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19596</xdr:rowOff>
    </xdr:from>
    <xdr:to>
      <xdr:col>116</xdr:col>
      <xdr:colOff>114300</xdr:colOff>
      <xdr:row>58</xdr:row>
      <xdr:rowOff>121196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169473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279</xdr:rowOff>
    </xdr:from>
    <xdr:to>
      <xdr:col>112</xdr:col>
      <xdr:colOff>38100</xdr:colOff>
      <xdr:row>58</xdr:row>
      <xdr:rowOff>101879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93006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3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133096</xdr:rowOff>
    </xdr:from>
    <xdr:to>
      <xdr:col>107</xdr:col>
      <xdr:colOff>101600</xdr:colOff>
      <xdr:row>58</xdr:row>
      <xdr:rowOff>63246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79773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48666</xdr:rowOff>
    </xdr:from>
    <xdr:to>
      <xdr:col>102</xdr:col>
      <xdr:colOff>165100</xdr:colOff>
      <xdr:row>57</xdr:row>
      <xdr:rowOff>150266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166793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117704</xdr:rowOff>
    </xdr:from>
    <xdr:to>
      <xdr:col>98</xdr:col>
      <xdr:colOff>38100</xdr:colOff>
      <xdr:row>57</xdr:row>
      <xdr:rowOff>47854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64381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146627</xdr:rowOff>
    </xdr:from>
    <xdr:to>
      <xdr:col>116</xdr:col>
      <xdr:colOff>63500</xdr:colOff>
      <xdr:row>74</xdr:row>
      <xdr:rowOff>167246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3927"/>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167246</xdr:rowOff>
    </xdr:from>
    <xdr:to>
      <xdr:col>111</xdr:col>
      <xdr:colOff>177800</xdr:colOff>
      <xdr:row>75</xdr:row>
      <xdr:rowOff>42065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54546"/>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35710</xdr:rowOff>
    </xdr:from>
    <xdr:to>
      <xdr:col>107</xdr:col>
      <xdr:colOff>50800</xdr:colOff>
      <xdr:row>75</xdr:row>
      <xdr:rowOff>42065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9446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34361</xdr:rowOff>
    </xdr:from>
    <xdr:to>
      <xdr:col>102</xdr:col>
      <xdr:colOff>114300</xdr:colOff>
      <xdr:row>75</xdr:row>
      <xdr:rowOff>35710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9311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95827</xdr:rowOff>
    </xdr:from>
    <xdr:to>
      <xdr:col>116</xdr:col>
      <xdr:colOff>114300</xdr:colOff>
      <xdr:row>75</xdr:row>
      <xdr:rowOff>25977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118704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3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116446</xdr:rowOff>
    </xdr:from>
    <xdr:to>
      <xdr:col>112</xdr:col>
      <xdr:colOff>38100</xdr:colOff>
      <xdr:row>75</xdr:row>
      <xdr:rowOff>46596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63123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162715</xdr:rowOff>
    </xdr:from>
    <xdr:to>
      <xdr:col>107</xdr:col>
      <xdr:colOff>101600</xdr:colOff>
      <xdr:row>75</xdr:row>
      <xdr:rowOff>92865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109392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156360</xdr:rowOff>
    </xdr:from>
    <xdr:to>
      <xdr:col>102</xdr:col>
      <xdr:colOff>165100</xdr:colOff>
      <xdr:row>75</xdr:row>
      <xdr:rowOff>86510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103037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155011</xdr:rowOff>
    </xdr:from>
    <xdr:to>
      <xdr:col>98</xdr:col>
      <xdr:colOff>38100</xdr:colOff>
      <xdr:row>75</xdr:row>
      <xdr:rowOff>85161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101688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当市は面積が広く、道路橋りょう、農地農業用施設や公共施設等に対する経費がかかるため、物件費、維持補修費、災害復旧事業費及び公債費が類似団体内比較で上位となっている。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また、多くの団体が共同処理している消防及びごみ処理を直営で行っているため、人件費が上位、補助費等が下位となっている。</a:t>
          </a:r>
          <a:endParaRPr lang="ja-JP" altLang="ja-JP">
            <a:effectLst/>
          </a:endParaRPr>
        </a:p>
        <a:p>
          <a:r>
            <a:rPr kumimoji="1" lang="ja-JP" altLang="ja-JP" sz="1100">
              <a:solidFill>
                <a:sysClr val="windowText" lastClr="000000"/>
              </a:solidFill>
              <a:effectLst/>
              <a:latin typeface="+mn-lt"/>
              <a:ea typeface="+mn-ea"/>
              <a:cs typeface="+mn-cs"/>
            </a:rPr>
            <a:t>普通建設事業費については、令和３年度以降は大型事業がなく、中位程度となっている。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108267</xdr:rowOff>
    </xdr:from>
    <xdr:to>
      <xdr:col>24</xdr:col>
      <xdr:colOff>63500</xdr:colOff>
      <xdr:row>36</xdr:row>
      <xdr:rowOff>120650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0467"/>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120650</xdr:rowOff>
    </xdr:from>
    <xdr:to>
      <xdr:col>19</xdr:col>
      <xdr:colOff>177800</xdr:colOff>
      <xdr:row>36</xdr:row>
      <xdr:rowOff>131699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285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131699</xdr:rowOff>
    </xdr:from>
    <xdr:to>
      <xdr:col>15</xdr:col>
      <xdr:colOff>50800</xdr:colOff>
      <xdr:row>36</xdr:row>
      <xdr:rowOff>161036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389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144272</xdr:rowOff>
    </xdr:from>
    <xdr:to>
      <xdr:col>10</xdr:col>
      <xdr:colOff>114300</xdr:colOff>
      <xdr:row>36</xdr:row>
      <xdr:rowOff>161036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647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57467</xdr:rowOff>
    </xdr:from>
    <xdr:to>
      <xdr:col>24</xdr:col>
      <xdr:colOff>114300</xdr:colOff>
      <xdr:row>36</xdr:row>
      <xdr:rowOff>159067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35894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69850</xdr:rowOff>
    </xdr:from>
    <xdr:to>
      <xdr:col>20</xdr:col>
      <xdr:colOff>38100</xdr:colOff>
      <xdr:row>37</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80899</xdr:rowOff>
    </xdr:from>
    <xdr:to>
      <xdr:col>15</xdr:col>
      <xdr:colOff>101600</xdr:colOff>
      <xdr:row>37</xdr:row>
      <xdr:rowOff>11049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110236</xdr:rowOff>
    </xdr:from>
    <xdr:to>
      <xdr:col>10</xdr:col>
      <xdr:colOff>165100</xdr:colOff>
      <xdr:row>37</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93472</xdr:rowOff>
    </xdr:from>
    <xdr:to>
      <xdr:col>6</xdr:col>
      <xdr:colOff>38100</xdr:colOff>
      <xdr:row>37</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92601</xdr:rowOff>
    </xdr:from>
    <xdr:to>
      <xdr:col>24</xdr:col>
      <xdr:colOff>63500</xdr:colOff>
      <xdr:row>56</xdr:row>
      <xdr:rowOff>152985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3801"/>
          <a:ext cx="838200" cy="6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152985</xdr:rowOff>
    </xdr:from>
    <xdr:to>
      <xdr:col>19</xdr:col>
      <xdr:colOff>177800</xdr:colOff>
      <xdr:row>57</xdr:row>
      <xdr:rowOff>22710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4185"/>
          <a:ext cx="8890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22710</xdr:rowOff>
    </xdr:from>
    <xdr:to>
      <xdr:col>15</xdr:col>
      <xdr:colOff>50800</xdr:colOff>
      <xdr:row>57</xdr:row>
      <xdr:rowOff>25613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9536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24825</xdr:rowOff>
    </xdr:from>
    <xdr:to>
      <xdr:col>10</xdr:col>
      <xdr:colOff>114300</xdr:colOff>
      <xdr:row>57</xdr:row>
      <xdr:rowOff>25613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4575"/>
          <a:ext cx="889000" cy="3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41801</xdr:rowOff>
    </xdr:from>
    <xdr:to>
      <xdr:col>24</xdr:col>
      <xdr:colOff>114300</xdr:colOff>
      <xdr:row>56</xdr:row>
      <xdr:rowOff>143401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64678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102185</xdr:rowOff>
    </xdr:from>
    <xdr:to>
      <xdr:col>20</xdr:col>
      <xdr:colOff>38100</xdr:colOff>
      <xdr:row>57</xdr:row>
      <xdr:rowOff>32335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48862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143360</xdr:rowOff>
    </xdr:from>
    <xdr:to>
      <xdr:col>15</xdr:col>
      <xdr:colOff>101600</xdr:colOff>
      <xdr:row>57</xdr:row>
      <xdr:rowOff>73510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90037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146263</xdr:rowOff>
    </xdr:from>
    <xdr:to>
      <xdr:col>10</xdr:col>
      <xdr:colOff>165100</xdr:colOff>
      <xdr:row>57</xdr:row>
      <xdr:rowOff>76413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92940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145475</xdr:rowOff>
    </xdr:from>
    <xdr:to>
      <xdr:col>6</xdr:col>
      <xdr:colOff>38100</xdr:colOff>
      <xdr:row>55</xdr:row>
      <xdr:rowOff>75625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40238</xdr:rowOff>
    </xdr:from>
    <xdr:to>
      <xdr:col>24</xdr:col>
      <xdr:colOff>63500</xdr:colOff>
      <xdr:row>78</xdr:row>
      <xdr:rowOff>50470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13338"/>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50470</xdr:rowOff>
    </xdr:from>
    <xdr:to>
      <xdr:col>19</xdr:col>
      <xdr:colOff>177800</xdr:colOff>
      <xdr:row>79</xdr:row>
      <xdr:rowOff>7668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3570"/>
          <a:ext cx="889000" cy="1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107403</xdr:rowOff>
    </xdr:from>
    <xdr:to>
      <xdr:col>15</xdr:col>
      <xdr:colOff>50800</xdr:colOff>
      <xdr:row>79</xdr:row>
      <xdr:rowOff>7668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80503"/>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107403</xdr:rowOff>
    </xdr:from>
    <xdr:to>
      <xdr:col>10</xdr:col>
      <xdr:colOff>114300</xdr:colOff>
      <xdr:row>79</xdr:row>
      <xdr:rowOff>146472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0503"/>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160888</xdr:rowOff>
    </xdr:from>
    <xdr:to>
      <xdr:col>24</xdr:col>
      <xdr:colOff>114300</xdr:colOff>
      <xdr:row>78</xdr:row>
      <xdr:rowOff>91038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139315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171120</xdr:rowOff>
    </xdr:from>
    <xdr:to>
      <xdr:col>20</xdr:col>
      <xdr:colOff>38100</xdr:colOff>
      <xdr:row>78</xdr:row>
      <xdr:rowOff>101270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92397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128318</xdr:rowOff>
    </xdr:from>
    <xdr:to>
      <xdr:col>15</xdr:col>
      <xdr:colOff>101600</xdr:colOff>
      <xdr:row>79</xdr:row>
      <xdr:rowOff>58468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49595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9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56603</xdr:rowOff>
    </xdr:from>
    <xdr:to>
      <xdr:col>10</xdr:col>
      <xdr:colOff>165100</xdr:colOff>
      <xdr:row>78</xdr:row>
      <xdr:rowOff>158203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95672</xdr:rowOff>
    </xdr:from>
    <xdr:to>
      <xdr:col>6</xdr:col>
      <xdr:colOff>38100</xdr:colOff>
      <xdr:row>80</xdr:row>
      <xdr:rowOff>25822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16949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118199</xdr:rowOff>
    </xdr:from>
    <xdr:to>
      <xdr:col>24</xdr:col>
      <xdr:colOff>63500</xdr:colOff>
      <xdr:row>97</xdr:row>
      <xdr:rowOff>1448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77399"/>
          <a:ext cx="838200" cy="5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20689</xdr:rowOff>
    </xdr:from>
    <xdr:to>
      <xdr:col>19</xdr:col>
      <xdr:colOff>177800</xdr:colOff>
      <xdr:row>97</xdr:row>
      <xdr:rowOff>1448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79889"/>
          <a:ext cx="8890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20689</xdr:rowOff>
    </xdr:from>
    <xdr:to>
      <xdr:col>15</xdr:col>
      <xdr:colOff>50800</xdr:colOff>
      <xdr:row>96</xdr:row>
      <xdr:rowOff>119532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79889"/>
          <a:ext cx="889000" cy="9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73520</xdr:rowOff>
    </xdr:from>
    <xdr:to>
      <xdr:col>10</xdr:col>
      <xdr:colOff>114300</xdr:colOff>
      <xdr:row>96</xdr:row>
      <xdr:rowOff>119532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32720"/>
          <a:ext cx="889000" cy="4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67399</xdr:rowOff>
    </xdr:from>
    <xdr:to>
      <xdr:col>24</xdr:col>
      <xdr:colOff>114300</xdr:colOff>
      <xdr:row>96</xdr:row>
      <xdr:rowOff>168999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90276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122098</xdr:rowOff>
    </xdr:from>
    <xdr:to>
      <xdr:col>20</xdr:col>
      <xdr:colOff>38100</xdr:colOff>
      <xdr:row>97</xdr:row>
      <xdr:rowOff>52248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141339</xdr:rowOff>
    </xdr:from>
    <xdr:to>
      <xdr:col>15</xdr:col>
      <xdr:colOff>101600</xdr:colOff>
      <xdr:row>96</xdr:row>
      <xdr:rowOff>71489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88016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68732</xdr:rowOff>
    </xdr:from>
    <xdr:to>
      <xdr:col>10</xdr:col>
      <xdr:colOff>165100</xdr:colOff>
      <xdr:row>96</xdr:row>
      <xdr:rowOff>170332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22720</xdr:rowOff>
    </xdr:from>
    <xdr:to>
      <xdr:col>6</xdr:col>
      <xdr:colOff>38100</xdr:colOff>
      <xdr:row>96</xdr:row>
      <xdr:rowOff>124320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140847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12011</xdr:rowOff>
    </xdr:from>
    <xdr:to>
      <xdr:col>55</xdr:col>
      <xdr:colOff>0</xdr:colOff>
      <xdr:row>34</xdr:row>
      <xdr:rowOff>138720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41311"/>
          <a:ext cx="8382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138720</xdr:rowOff>
    </xdr:from>
    <xdr:to>
      <xdr:col>50</xdr:col>
      <xdr:colOff>114300</xdr:colOff>
      <xdr:row>35</xdr:row>
      <xdr:rowOff>62302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968020"/>
          <a:ext cx="8890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138720</xdr:rowOff>
    </xdr:from>
    <xdr:to>
      <xdr:col>45</xdr:col>
      <xdr:colOff>177800</xdr:colOff>
      <xdr:row>35</xdr:row>
      <xdr:rowOff>62302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625120"/>
          <a:ext cx="889000" cy="4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70793</xdr:rowOff>
    </xdr:from>
    <xdr:to>
      <xdr:col>41</xdr:col>
      <xdr:colOff>50800</xdr:colOff>
      <xdr:row>32</xdr:row>
      <xdr:rowOff>138720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557193"/>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132661</xdr:rowOff>
    </xdr:from>
    <xdr:to>
      <xdr:col>55</xdr:col>
      <xdr:colOff>50800</xdr:colOff>
      <xdr:row>34</xdr:row>
      <xdr:rowOff>62811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7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155538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87920</xdr:rowOff>
    </xdr:from>
    <xdr:to>
      <xdr:col>50</xdr:col>
      <xdr:colOff>165100</xdr:colOff>
      <xdr:row>35</xdr:row>
      <xdr:rowOff>18070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34597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11502</xdr:rowOff>
    </xdr:from>
    <xdr:to>
      <xdr:col>46</xdr:col>
      <xdr:colOff>38100</xdr:colOff>
      <xdr:row>35</xdr:row>
      <xdr:rowOff>113102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129629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87920</xdr:rowOff>
    </xdr:from>
    <xdr:to>
      <xdr:col>41</xdr:col>
      <xdr:colOff>101600</xdr:colOff>
      <xdr:row>33</xdr:row>
      <xdr:rowOff>18070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34597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19993</xdr:rowOff>
    </xdr:from>
    <xdr:to>
      <xdr:col>36</xdr:col>
      <xdr:colOff>165100</xdr:colOff>
      <xdr:row>32</xdr:row>
      <xdr:rowOff>121593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138120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34582</xdr:rowOff>
    </xdr:from>
    <xdr:to>
      <xdr:col>55</xdr:col>
      <xdr:colOff>0</xdr:colOff>
      <xdr:row>55</xdr:row>
      <xdr:rowOff>94323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64332"/>
          <a:ext cx="8382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34582</xdr:rowOff>
    </xdr:from>
    <xdr:to>
      <xdr:col>50</xdr:col>
      <xdr:colOff>114300</xdr:colOff>
      <xdr:row>55</xdr:row>
      <xdr:rowOff>47669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64332"/>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47669</xdr:rowOff>
    </xdr:from>
    <xdr:to>
      <xdr:col>45</xdr:col>
      <xdr:colOff>177800</xdr:colOff>
      <xdr:row>55</xdr:row>
      <xdr:rowOff>53766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7741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3321</xdr:rowOff>
    </xdr:from>
    <xdr:to>
      <xdr:col>41</xdr:col>
      <xdr:colOff>50800</xdr:colOff>
      <xdr:row>55</xdr:row>
      <xdr:rowOff>53766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43523</xdr:rowOff>
    </xdr:from>
    <xdr:to>
      <xdr:col>55</xdr:col>
      <xdr:colOff>50800</xdr:colOff>
      <xdr:row>55</xdr:row>
      <xdr:rowOff>145123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66400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155232</xdr:rowOff>
    </xdr:from>
    <xdr:to>
      <xdr:col>50</xdr:col>
      <xdr:colOff>165100</xdr:colOff>
      <xdr:row>55</xdr:row>
      <xdr:rowOff>85382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101909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168319</xdr:rowOff>
    </xdr:from>
    <xdr:to>
      <xdr:col>46</xdr:col>
      <xdr:colOff>38100</xdr:colOff>
      <xdr:row>55</xdr:row>
      <xdr:rowOff>98469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114996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2966</xdr:rowOff>
    </xdr:from>
    <xdr:to>
      <xdr:col>41</xdr:col>
      <xdr:colOff>101600</xdr:colOff>
      <xdr:row>55</xdr:row>
      <xdr:rowOff>104566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121093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123971</xdr:rowOff>
    </xdr:from>
    <xdr:to>
      <xdr:col>36</xdr:col>
      <xdr:colOff>165100</xdr:colOff>
      <xdr:row>55</xdr:row>
      <xdr:rowOff>54121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70648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154902</xdr:rowOff>
    </xdr:from>
    <xdr:to>
      <xdr:col>55</xdr:col>
      <xdr:colOff>0</xdr:colOff>
      <xdr:row>76</xdr:row>
      <xdr:rowOff>169799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5102"/>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34525</xdr:rowOff>
    </xdr:from>
    <xdr:to>
      <xdr:col>50</xdr:col>
      <xdr:colOff>114300</xdr:colOff>
      <xdr:row>76</xdr:row>
      <xdr:rowOff>169799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64725"/>
          <a:ext cx="8890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93485</xdr:rowOff>
    </xdr:from>
    <xdr:to>
      <xdr:col>45</xdr:col>
      <xdr:colOff>177800</xdr:colOff>
      <xdr:row>76</xdr:row>
      <xdr:rowOff>34525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80785"/>
          <a:ext cx="889000" cy="2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93485</xdr:rowOff>
    </xdr:from>
    <xdr:to>
      <xdr:col>41</xdr:col>
      <xdr:colOff>50800</xdr:colOff>
      <xdr:row>75</xdr:row>
      <xdr:rowOff>21819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80785"/>
          <a:ext cx="889000" cy="9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104102</xdr:rowOff>
    </xdr:from>
    <xdr:to>
      <xdr:col>55</xdr:col>
      <xdr:colOff>50800</xdr:colOff>
      <xdr:row>77</xdr:row>
      <xdr:rowOff>34252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126979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118999</xdr:rowOff>
    </xdr:from>
    <xdr:to>
      <xdr:col>50</xdr:col>
      <xdr:colOff>165100</xdr:colOff>
      <xdr:row>77</xdr:row>
      <xdr:rowOff>49149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65676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155175</xdr:rowOff>
    </xdr:from>
    <xdr:to>
      <xdr:col>46</xdr:col>
      <xdr:colOff>38100</xdr:colOff>
      <xdr:row>76</xdr:row>
      <xdr:rowOff>85325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101852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42685</xdr:rowOff>
    </xdr:from>
    <xdr:to>
      <xdr:col>41</xdr:col>
      <xdr:colOff>101600</xdr:colOff>
      <xdr:row>74</xdr:row>
      <xdr:rowOff>144285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160812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142469</xdr:rowOff>
    </xdr:from>
    <xdr:to>
      <xdr:col>36</xdr:col>
      <xdr:colOff>165100</xdr:colOff>
      <xdr:row>75</xdr:row>
      <xdr:rowOff>72619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89146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169151</xdr:rowOff>
    </xdr:from>
    <xdr:to>
      <xdr:col>55</xdr:col>
      <xdr:colOff>0</xdr:colOff>
      <xdr:row>95</xdr:row>
      <xdr:rowOff>149797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5451"/>
          <a:ext cx="8382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149797</xdr:rowOff>
    </xdr:from>
    <xdr:to>
      <xdr:col>50</xdr:col>
      <xdr:colOff>114300</xdr:colOff>
      <xdr:row>96</xdr:row>
      <xdr:rowOff>18580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3754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19647</xdr:rowOff>
    </xdr:from>
    <xdr:to>
      <xdr:col>45</xdr:col>
      <xdr:colOff>177800</xdr:colOff>
      <xdr:row>96</xdr:row>
      <xdr:rowOff>18580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07397"/>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102349</xdr:rowOff>
    </xdr:from>
    <xdr:to>
      <xdr:col>41</xdr:col>
      <xdr:colOff>50800</xdr:colOff>
      <xdr:row>95</xdr:row>
      <xdr:rowOff>19647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118351</xdr:rowOff>
    </xdr:from>
    <xdr:to>
      <xdr:col>55</xdr:col>
      <xdr:colOff>50800</xdr:colOff>
      <xdr:row>95</xdr:row>
      <xdr:rowOff>48501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141228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98997</xdr:rowOff>
    </xdr:from>
    <xdr:to>
      <xdr:col>50</xdr:col>
      <xdr:colOff>165100</xdr:colOff>
      <xdr:row>96</xdr:row>
      <xdr:rowOff>29147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45674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139230</xdr:rowOff>
    </xdr:from>
    <xdr:to>
      <xdr:col>46</xdr:col>
      <xdr:colOff>38100</xdr:colOff>
      <xdr:row>96</xdr:row>
      <xdr:rowOff>69380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85907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140297</xdr:rowOff>
    </xdr:from>
    <xdr:to>
      <xdr:col>41</xdr:col>
      <xdr:colOff>101600</xdr:colOff>
      <xdr:row>95</xdr:row>
      <xdr:rowOff>70447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86974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51549</xdr:rowOff>
    </xdr:from>
    <xdr:to>
      <xdr:col>36</xdr:col>
      <xdr:colOff>165100</xdr:colOff>
      <xdr:row>94</xdr:row>
      <xdr:rowOff>153149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169676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72834</xdr:rowOff>
    </xdr:from>
    <xdr:to>
      <xdr:col>85</xdr:col>
      <xdr:colOff>127000</xdr:colOff>
      <xdr:row>35</xdr:row>
      <xdr:rowOff>132156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73584"/>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131356</xdr:rowOff>
    </xdr:from>
    <xdr:to>
      <xdr:col>81</xdr:col>
      <xdr:colOff>50800</xdr:colOff>
      <xdr:row>35</xdr:row>
      <xdr:rowOff>132156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3210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131356</xdr:rowOff>
    </xdr:from>
    <xdr:to>
      <xdr:col>76</xdr:col>
      <xdr:colOff>114300</xdr:colOff>
      <xdr:row>36</xdr:row>
      <xdr:rowOff>18390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32106"/>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84722</xdr:rowOff>
    </xdr:from>
    <xdr:to>
      <xdr:col>71</xdr:col>
      <xdr:colOff>177800</xdr:colOff>
      <xdr:row>36</xdr:row>
      <xdr:rowOff>18390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5472"/>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22034</xdr:rowOff>
    </xdr:from>
    <xdr:to>
      <xdr:col>85</xdr:col>
      <xdr:colOff>177800</xdr:colOff>
      <xdr:row>35</xdr:row>
      <xdr:rowOff>123634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44911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81356</xdr:rowOff>
    </xdr:from>
    <xdr:to>
      <xdr:col>81</xdr:col>
      <xdr:colOff>101600</xdr:colOff>
      <xdr:row>36</xdr:row>
      <xdr:rowOff>11506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28033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80556</xdr:rowOff>
    </xdr:from>
    <xdr:to>
      <xdr:col>76</xdr:col>
      <xdr:colOff>165100</xdr:colOff>
      <xdr:row>36</xdr:row>
      <xdr:rowOff>10706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27233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139040</xdr:rowOff>
    </xdr:from>
    <xdr:to>
      <xdr:col>72</xdr:col>
      <xdr:colOff>38100</xdr:colOff>
      <xdr:row>36</xdr:row>
      <xdr:rowOff>69190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85717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1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33922</xdr:rowOff>
    </xdr:from>
    <xdr:to>
      <xdr:col>67</xdr:col>
      <xdr:colOff>101600</xdr:colOff>
      <xdr:row>35</xdr:row>
      <xdr:rowOff>135522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152049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22918</xdr:rowOff>
    </xdr:from>
    <xdr:to>
      <xdr:col>85</xdr:col>
      <xdr:colOff>127000</xdr:colOff>
      <xdr:row>57</xdr:row>
      <xdr:rowOff>76247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95568"/>
          <a:ext cx="8382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76247</xdr:rowOff>
    </xdr:from>
    <xdr:to>
      <xdr:col>81</xdr:col>
      <xdr:colOff>50800</xdr:colOff>
      <xdr:row>57</xdr:row>
      <xdr:rowOff>80689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48897"/>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80689</xdr:rowOff>
    </xdr:from>
    <xdr:to>
      <xdr:col>76</xdr:col>
      <xdr:colOff>114300</xdr:colOff>
      <xdr:row>58</xdr:row>
      <xdr:rowOff>10748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53339"/>
          <a:ext cx="889000" cy="10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99640</xdr:rowOff>
    </xdr:from>
    <xdr:to>
      <xdr:col>71</xdr:col>
      <xdr:colOff>177800</xdr:colOff>
      <xdr:row>58</xdr:row>
      <xdr:rowOff>10748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00840"/>
          <a:ext cx="889000" cy="2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143568</xdr:rowOff>
    </xdr:from>
    <xdr:to>
      <xdr:col>85</xdr:col>
      <xdr:colOff>177800</xdr:colOff>
      <xdr:row>57</xdr:row>
      <xdr:rowOff>73718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121995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25447</xdr:rowOff>
    </xdr:from>
    <xdr:to>
      <xdr:col>81</xdr:col>
      <xdr:colOff>101600</xdr:colOff>
      <xdr:row>57</xdr:row>
      <xdr:rowOff>127047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118174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8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29889</xdr:rowOff>
    </xdr:from>
    <xdr:to>
      <xdr:col>76</xdr:col>
      <xdr:colOff>165100</xdr:colOff>
      <xdr:row>57</xdr:row>
      <xdr:rowOff>131489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148016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131398</xdr:rowOff>
    </xdr:from>
    <xdr:to>
      <xdr:col>72</xdr:col>
      <xdr:colOff>38100</xdr:colOff>
      <xdr:row>58</xdr:row>
      <xdr:rowOff>61548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52675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48840</xdr:rowOff>
    </xdr:from>
    <xdr:to>
      <xdr:col>67</xdr:col>
      <xdr:colOff>101600</xdr:colOff>
      <xdr:row>56</xdr:row>
      <xdr:rowOff>150440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166967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88379</xdr:rowOff>
    </xdr:from>
    <xdr:to>
      <xdr:col>85</xdr:col>
      <xdr:colOff>127000</xdr:colOff>
      <xdr:row>77</xdr:row>
      <xdr:rowOff>7989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947129"/>
          <a:ext cx="838200" cy="26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7989</xdr:rowOff>
    </xdr:from>
    <xdr:to>
      <xdr:col>81</xdr:col>
      <xdr:colOff>50800</xdr:colOff>
      <xdr:row>78</xdr:row>
      <xdr:rowOff>16790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0963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136423</xdr:rowOff>
    </xdr:from>
    <xdr:to>
      <xdr:col>76</xdr:col>
      <xdr:colOff>114300</xdr:colOff>
      <xdr:row>78</xdr:row>
      <xdr:rowOff>16790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995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140691</xdr:rowOff>
    </xdr:from>
    <xdr:to>
      <xdr:col>71</xdr:col>
      <xdr:colOff>177800</xdr:colOff>
      <xdr:row>75</xdr:row>
      <xdr:rowOff>136423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485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37579</xdr:rowOff>
    </xdr:from>
    <xdr:to>
      <xdr:col>85</xdr:col>
      <xdr:colOff>177800</xdr:colOff>
      <xdr:row>75</xdr:row>
      <xdr:rowOff>139179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8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60456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7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128639</xdr:rowOff>
    </xdr:from>
    <xdr:to>
      <xdr:col>81</xdr:col>
      <xdr:colOff>101600</xdr:colOff>
      <xdr:row>77</xdr:row>
      <xdr:rowOff>58789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75316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29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137440</xdr:rowOff>
    </xdr:from>
    <xdr:to>
      <xdr:col>76</xdr:col>
      <xdr:colOff>165100</xdr:colOff>
      <xdr:row>78</xdr:row>
      <xdr:rowOff>67590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84117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85623</xdr:rowOff>
    </xdr:from>
    <xdr:to>
      <xdr:col>72</xdr:col>
      <xdr:colOff>38100</xdr:colOff>
      <xdr:row>76</xdr:row>
      <xdr:rowOff>15773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9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32300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89891</xdr:rowOff>
    </xdr:from>
    <xdr:to>
      <xdr:col>67</xdr:col>
      <xdr:colOff>101600</xdr:colOff>
      <xdr:row>73</xdr:row>
      <xdr:rowOff>20041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4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36568</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2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68785</xdr:rowOff>
    </xdr:from>
    <xdr:to>
      <xdr:col>85</xdr:col>
      <xdr:colOff>127000</xdr:colOff>
      <xdr:row>90</xdr:row>
      <xdr:rowOff>93621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499285"/>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68785</xdr:rowOff>
    </xdr:from>
    <xdr:to>
      <xdr:col>81</xdr:col>
      <xdr:colOff>50800</xdr:colOff>
      <xdr:row>90</xdr:row>
      <xdr:rowOff>135798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499285"/>
          <a:ext cx="889000" cy="6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135798</xdr:rowOff>
    </xdr:from>
    <xdr:to>
      <xdr:col>76</xdr:col>
      <xdr:colOff>114300</xdr:colOff>
      <xdr:row>92</xdr:row>
      <xdr:rowOff>44569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566298"/>
          <a:ext cx="889000" cy="2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44569</xdr:rowOff>
    </xdr:from>
    <xdr:to>
      <xdr:col>71</xdr:col>
      <xdr:colOff>177800</xdr:colOff>
      <xdr:row>92</xdr:row>
      <xdr:rowOff>51036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1796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42821</xdr:rowOff>
    </xdr:from>
    <xdr:to>
      <xdr:col>85</xdr:col>
      <xdr:colOff>177800</xdr:colOff>
      <xdr:row>90</xdr:row>
      <xdr:rowOff>144421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47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167298</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42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17985</xdr:rowOff>
    </xdr:from>
    <xdr:to>
      <xdr:col>81</xdr:col>
      <xdr:colOff>101600</xdr:colOff>
      <xdr:row>90</xdr:row>
      <xdr:rowOff>119585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4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136112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522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84998</xdr:rowOff>
    </xdr:from>
    <xdr:to>
      <xdr:col>76</xdr:col>
      <xdr:colOff>165100</xdr:colOff>
      <xdr:row>91</xdr:row>
      <xdr:rowOff>15148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5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31675</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52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165219</xdr:rowOff>
    </xdr:from>
    <xdr:to>
      <xdr:col>72</xdr:col>
      <xdr:colOff>38100</xdr:colOff>
      <xdr:row>92</xdr:row>
      <xdr:rowOff>95369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111896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236</xdr:rowOff>
    </xdr:from>
    <xdr:to>
      <xdr:col>67</xdr:col>
      <xdr:colOff>101600</xdr:colOff>
      <xdr:row>92</xdr:row>
      <xdr:rowOff>101836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7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118363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5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92021</xdr:rowOff>
    </xdr:from>
    <xdr:to>
      <xdr:col>116</xdr:col>
      <xdr:colOff>63500</xdr:colOff>
      <xdr:row>39</xdr:row>
      <xdr:rowOff>92673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1323300" y="6778571"/>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135781</xdr:rowOff>
    </xdr:from>
    <xdr:to>
      <xdr:col>111</xdr:col>
      <xdr:colOff>177800</xdr:colOff>
      <xdr:row>39</xdr:row>
      <xdr:rowOff>92673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136531"/>
          <a:ext cx="889000" cy="6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135781</xdr:rowOff>
    </xdr:from>
    <xdr:to>
      <xdr:col>107</xdr:col>
      <xdr:colOff>50800</xdr:colOff>
      <xdr:row>39</xdr:row>
      <xdr:rowOff>95939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6136531"/>
          <a:ext cx="889000" cy="6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93980</xdr:rowOff>
    </xdr:from>
    <xdr:to>
      <xdr:col>102</xdr:col>
      <xdr:colOff>114300</xdr:colOff>
      <xdr:row>39</xdr:row>
      <xdr:rowOff>95939</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053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41221</xdr:rowOff>
    </xdr:from>
    <xdr:to>
      <xdr:col>116</xdr:col>
      <xdr:colOff>114300</xdr:colOff>
      <xdr:row>39</xdr:row>
      <xdr:rowOff>142821</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149950</xdr:rowOff>
    </xdr:from>
    <xdr:ext cx="313932"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41873</xdr:rowOff>
    </xdr:from>
    <xdr:to>
      <xdr:col>112</xdr:col>
      <xdr:colOff>38100</xdr:colOff>
      <xdr:row>39</xdr:row>
      <xdr:rowOff>143473</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134600</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66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84981</xdr:rowOff>
    </xdr:from>
    <xdr:to>
      <xdr:col>107</xdr:col>
      <xdr:colOff>101600</xdr:colOff>
      <xdr:row>36</xdr:row>
      <xdr:rowOff>15131</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0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31658</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199428" y="586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45139</xdr:rowOff>
    </xdr:from>
    <xdr:to>
      <xdr:col>102</xdr:col>
      <xdr:colOff>165100</xdr:colOff>
      <xdr:row>39</xdr:row>
      <xdr:rowOff>146739</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137866</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当市は面積が広く、道路橋りょう、農地農業用施設や公共施設等に対する経費がかかるため、農林水産業費、土木費、災害復旧費及び公債費が類似団体内比較で上位となっている。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また労働費については、全体の６割程度が労働者に対する融資制度に係る預託金である。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財政調整基金残高と実質収支額の合計は</a:t>
          </a:r>
          <a:r>
            <a:rPr kumimoji="1" lang="en-US" altLang="ja-JP" sz="1100">
              <a:solidFill>
                <a:sysClr val="windowText" lastClr="000000"/>
              </a:solidFill>
              <a:effectLst/>
              <a:latin typeface="+mn-lt"/>
              <a:ea typeface="+mn-ea"/>
              <a:cs typeface="+mn-cs"/>
            </a:rPr>
            <a:t>4,107,525</a:t>
          </a:r>
          <a:r>
            <a:rPr kumimoji="1" lang="ja-JP" altLang="ja-JP" sz="1100">
              <a:solidFill>
                <a:sysClr val="windowText" lastClr="000000"/>
              </a:solidFill>
              <a:effectLst/>
              <a:latin typeface="+mn-lt"/>
              <a:ea typeface="+mn-ea"/>
              <a:cs typeface="+mn-cs"/>
            </a:rPr>
            <a:t>千円で、前年度の</a:t>
          </a:r>
          <a:r>
            <a:rPr kumimoji="1" lang="en-US" altLang="ja-JP" sz="1100">
              <a:solidFill>
                <a:sysClr val="windowText" lastClr="000000"/>
              </a:solidFill>
              <a:effectLst/>
              <a:latin typeface="+mn-lt"/>
              <a:ea typeface="+mn-ea"/>
              <a:cs typeface="+mn-cs"/>
            </a:rPr>
            <a:t>3,715,100</a:t>
          </a:r>
          <a:r>
            <a:rPr kumimoji="1" lang="ja-JP" altLang="ja-JP" sz="1100">
              <a:solidFill>
                <a:sysClr val="windowText" lastClr="000000"/>
              </a:solidFill>
              <a:effectLst/>
              <a:latin typeface="+mn-lt"/>
              <a:ea typeface="+mn-ea"/>
              <a:cs typeface="+mn-cs"/>
            </a:rPr>
            <a:t>千円から</a:t>
          </a:r>
          <a:r>
            <a:rPr kumimoji="1" lang="en-US" altLang="ja-JP" sz="1100">
              <a:solidFill>
                <a:sysClr val="windowText" lastClr="000000"/>
              </a:solidFill>
              <a:effectLst/>
              <a:latin typeface="+mn-lt"/>
              <a:ea typeface="+mn-ea"/>
              <a:cs typeface="+mn-cs"/>
            </a:rPr>
            <a:t>392,425</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となり、実質単年度収支は</a:t>
          </a:r>
          <a:r>
            <a:rPr kumimoji="1" lang="en-US" altLang="ja-JP" sz="1100">
              <a:solidFill>
                <a:sysClr val="windowText" lastClr="000000"/>
              </a:solidFill>
              <a:effectLst/>
              <a:latin typeface="+mn-lt"/>
              <a:ea typeface="+mn-ea"/>
              <a:cs typeface="+mn-cs"/>
            </a:rPr>
            <a:t>397,591</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黒字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全会計が黒字決算となっているため、連結実質赤字は発生していないが、国民健康保険診療所特別会計、簡易水道事業会計及び下水道事業会計は、一般会計からの基準外繰出金により黒字を確保している。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使用料の見直し及び受益者負担の徹底により、一般会計からの基準外繰出金を削減し、各会計の安定した財政運営を図る。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30085303</v>
      </c>
      <c r="BO4" s="371"/>
      <c r="BP4" s="371"/>
      <c r="BQ4" s="371"/>
      <c r="BR4" s="371"/>
      <c r="BS4" s="371"/>
      <c r="BT4" s="371"/>
      <c r="BU4" s="372"/>
      <c r="BV4" s="370">
        <v>29144069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11.1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27965247</v>
      </c>
      <c r="BO5" s="408"/>
      <c r="BP5" s="408"/>
      <c r="BQ5" s="408"/>
      <c r="BR5" s="408"/>
      <c r="BS5" s="408"/>
      <c r="BT5" s="408"/>
      <c r="BU5" s="409"/>
      <c r="BV5" s="407">
        <v>26895765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96.5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2120056</v>
      </c>
      <c r="BO6" s="408"/>
      <c r="BP6" s="408"/>
      <c r="BQ6" s="408"/>
      <c r="BR6" s="408"/>
      <c r="BS6" s="408"/>
      <c r="BT6" s="408"/>
      <c r="BU6" s="409"/>
      <c r="BV6" s="407">
        <v>2248304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97.6</v>
      </c>
      <c r="CU6" s="445"/>
      <c r="CV6" s="445"/>
      <c r="CW6" s="445"/>
      <c r="CX6" s="445"/>
      <c r="CY6" s="445"/>
      <c r="CZ6" s="445"/>
      <c r="DA6" s="446"/>
      <c r="DB6" s="444">
        <v>97.1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235527</v>
      </c>
      <c r="BO7" s="408"/>
      <c r="BP7" s="408"/>
      <c r="BQ7" s="408"/>
      <c r="BR7" s="408"/>
      <c r="BS7" s="408"/>
      <c r="BT7" s="408"/>
      <c r="BU7" s="409"/>
      <c r="BV7" s="407">
        <v>445001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16426428</v>
      </c>
      <c r="CU7" s="408"/>
      <c r="CV7" s="408"/>
      <c r="CW7" s="408"/>
      <c r="CX7" s="408"/>
      <c r="CY7" s="408"/>
      <c r="CZ7" s="408"/>
      <c r="DA7" s="409"/>
      <c r="DB7" s="407">
        <v>16194847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1884529</v>
      </c>
      <c r="BO8" s="408"/>
      <c r="BP8" s="408"/>
      <c r="BQ8" s="408"/>
      <c r="BR8" s="408"/>
      <c r="BS8" s="408"/>
      <c r="BT8" s="408"/>
      <c r="BU8" s="409"/>
      <c r="BV8" s="407">
        <v>1803303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0.48</v>
      </c>
      <c r="CU8" s="448"/>
      <c r="CV8" s="448"/>
      <c r="CW8" s="448"/>
      <c r="CX8" s="448"/>
      <c r="CY8" s="448"/>
      <c r="CZ8" s="448"/>
      <c r="DA8" s="449"/>
      <c r="DB8" s="447">
        <v>0.47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40765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81226</v>
      </c>
      <c r="BO9" s="408"/>
      <c r="BP9" s="408"/>
      <c r="BQ9" s="408"/>
      <c r="BR9" s="408"/>
      <c r="BS9" s="408"/>
      <c r="BT9" s="408"/>
      <c r="BU9" s="409"/>
      <c r="BV9" s="407">
        <v>-393208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18.8</v>
      </c>
      <c r="CU9" s="405"/>
      <c r="CV9" s="405"/>
      <c r="CW9" s="405"/>
      <c r="CX9" s="405"/>
      <c r="CY9" s="405"/>
      <c r="CZ9" s="405"/>
      <c r="DA9" s="406"/>
      <c r="DB9" s="404">
        <v>20</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44162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901199</v>
      </c>
      <c r="BO10" s="408"/>
      <c r="BP10" s="408"/>
      <c r="BQ10" s="408"/>
      <c r="BR10" s="408"/>
      <c r="BS10" s="408"/>
      <c r="BT10" s="408"/>
      <c r="BU10" s="409"/>
      <c r="BV10" s="407">
        <v>420410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5166</v>
      </c>
      <c r="BO11" s="408"/>
      <c r="BP11" s="408"/>
      <c r="BQ11" s="408"/>
      <c r="BR11" s="408"/>
      <c r="BS11" s="408"/>
      <c r="BT11" s="408"/>
      <c r="BU11" s="409"/>
      <c r="BV11" s="407">
        <v>3540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38041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590000</v>
      </c>
      <c r="BO12" s="408"/>
      <c r="BP12" s="408"/>
      <c r="BQ12" s="408"/>
      <c r="BR12" s="408"/>
      <c r="BS12" s="408"/>
      <c r="BT12" s="408"/>
      <c r="BU12" s="409"/>
      <c r="BV12" s="407">
        <v>420000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37441</v>
      </c>
      <c r="S13" s="492"/>
      <c r="T13" s="492"/>
      <c r="U13" s="492"/>
      <c r="V13" s="493"/>
      <c r="W13" s="423" t="s">
        <v>131</v>
      </c>
      <c r="X13" s="424"/>
      <c r="Y13" s="424"/>
      <c r="Z13" s="424"/>
      <c r="AA13" s="424"/>
      <c r="AB13" s="414"/>
      <c r="AC13" s="458">
        <v>1013</v>
      </c>
      <c r="AD13" s="459"/>
      <c r="AE13" s="459"/>
      <c r="AF13" s="459"/>
      <c r="AG13" s="501"/>
      <c r="AH13" s="458">
        <v>1269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397591</v>
      </c>
      <c r="BO13" s="408"/>
      <c r="BP13" s="408"/>
      <c r="BQ13" s="408"/>
      <c r="BR13" s="408"/>
      <c r="BS13" s="408"/>
      <c r="BT13" s="408"/>
      <c r="BU13" s="409"/>
      <c r="BV13" s="407">
        <v>-389258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12.4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38859</v>
      </c>
      <c r="S14" s="492"/>
      <c r="T14" s="492"/>
      <c r="U14" s="492"/>
      <c r="V14" s="493"/>
      <c r="W14" s="397"/>
      <c r="X14" s="398"/>
      <c r="Y14" s="398"/>
      <c r="Z14" s="398"/>
      <c r="AA14" s="398"/>
      <c r="AB14" s="387"/>
      <c r="AC14" s="494">
        <v>5.0999999999999996</v>
      </c>
      <c r="AD14" s="495"/>
      <c r="AE14" s="495"/>
      <c r="AF14" s="495"/>
      <c r="AG14" s="496"/>
      <c r="AH14" s="494">
        <v>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43.4</v>
      </c>
      <c r="CU14" s="506"/>
      <c r="CV14" s="506"/>
      <c r="CW14" s="506"/>
      <c r="CX14" s="506"/>
      <c r="CY14" s="506"/>
      <c r="CZ14" s="506"/>
      <c r="DA14" s="507"/>
      <c r="DB14" s="505">
        <v>50.7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38344</v>
      </c>
      <c r="S15" s="492"/>
      <c r="T15" s="492"/>
      <c r="U15" s="492"/>
      <c r="V15" s="493"/>
      <c r="W15" s="423" t="s">
        <v>137</v>
      </c>
      <c r="X15" s="424"/>
      <c r="Y15" s="424"/>
      <c r="Z15" s="424"/>
      <c r="AA15" s="424"/>
      <c r="AB15" s="414"/>
      <c r="AC15" s="458">
        <v>7105</v>
      </c>
      <c r="AD15" s="459"/>
      <c r="AE15" s="459"/>
      <c r="AF15" s="459"/>
      <c r="AG15" s="501"/>
      <c r="AH15" s="458">
        <v>7636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6952481</v>
      </c>
      <c r="BO15" s="371"/>
      <c r="BP15" s="371"/>
      <c r="BQ15" s="371"/>
      <c r="BR15" s="371"/>
      <c r="BS15" s="371"/>
      <c r="BT15" s="371"/>
      <c r="BU15" s="372"/>
      <c r="BV15" s="370">
        <v>6926554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35.6</v>
      </c>
      <c r="AD16" s="495"/>
      <c r="AE16" s="495"/>
      <c r="AF16" s="495"/>
      <c r="AG16" s="496"/>
      <c r="AH16" s="494">
        <v>35.6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14488309</v>
      </c>
      <c r="BO16" s="408"/>
      <c r="BP16" s="408"/>
      <c r="BQ16" s="408"/>
      <c r="BR16" s="408"/>
      <c r="BS16" s="408"/>
      <c r="BT16" s="408"/>
      <c r="BU16" s="409"/>
      <c r="BV16" s="407">
        <v>14271143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11825</v>
      </c>
      <c r="AD17" s="459"/>
      <c r="AE17" s="459"/>
      <c r="AF17" s="459"/>
      <c r="AG17" s="501"/>
      <c r="AH17" s="458">
        <v>12529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8841308</v>
      </c>
      <c r="BO17" s="408"/>
      <c r="BP17" s="408"/>
      <c r="BQ17" s="408"/>
      <c r="BR17" s="408"/>
      <c r="BS17" s="408"/>
      <c r="BT17" s="408"/>
      <c r="BU17" s="409"/>
      <c r="BV17" s="407">
        <v>8802003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746.24</v>
      </c>
      <c r="M18" s="531"/>
      <c r="N18" s="531"/>
      <c r="O18" s="531"/>
      <c r="P18" s="531"/>
      <c r="Q18" s="531"/>
      <c r="R18" s="532"/>
      <c r="S18" s="532"/>
      <c r="T18" s="532"/>
      <c r="U18" s="532"/>
      <c r="V18" s="533"/>
      <c r="W18" s="425"/>
      <c r="X18" s="426"/>
      <c r="Y18" s="426"/>
      <c r="Z18" s="426"/>
      <c r="AA18" s="426"/>
      <c r="AB18" s="417"/>
      <c r="AC18" s="534">
        <v>59.3</v>
      </c>
      <c r="AD18" s="535"/>
      <c r="AE18" s="535"/>
      <c r="AF18" s="535"/>
      <c r="AG18" s="536"/>
      <c r="AH18" s="534">
        <v>58.5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16112073</v>
      </c>
      <c r="BO18" s="408"/>
      <c r="BP18" s="408"/>
      <c r="BQ18" s="408"/>
      <c r="BR18" s="408"/>
      <c r="BS18" s="408"/>
      <c r="BT18" s="408"/>
      <c r="BU18" s="409"/>
      <c r="BV18" s="407">
        <v>15827165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22908195</v>
      </c>
      <c r="BO19" s="408"/>
      <c r="BP19" s="408"/>
      <c r="BQ19" s="408"/>
      <c r="BR19" s="408"/>
      <c r="BS19" s="408"/>
      <c r="BT19" s="408"/>
      <c r="BU19" s="409"/>
      <c r="BV19" s="407">
        <v>22392584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16442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32711153</v>
      </c>
      <c r="BO22" s="371"/>
      <c r="BP22" s="371"/>
      <c r="BQ22" s="371"/>
      <c r="BR22" s="371"/>
      <c r="BS22" s="371"/>
      <c r="BT22" s="371"/>
      <c r="BU22" s="372"/>
      <c r="BV22" s="370">
        <v>35434256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27092285</v>
      </c>
      <c r="BO23" s="408"/>
      <c r="BP23" s="408"/>
      <c r="BQ23" s="408"/>
      <c r="BR23" s="408"/>
      <c r="BS23" s="408"/>
      <c r="BT23" s="408"/>
      <c r="BU23" s="409"/>
      <c r="BV23" s="407">
        <v>29301666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8240</v>
      </c>
      <c r="R24" s="459"/>
      <c r="S24" s="459"/>
      <c r="T24" s="459"/>
      <c r="U24" s="459"/>
      <c r="V24" s="501"/>
      <c r="W24" s="553"/>
      <c r="X24" s="554"/>
      <c r="Y24" s="555"/>
      <c r="Z24" s="457" t="s">
        <v>162</v>
      </c>
      <c r="AA24" s="437"/>
      <c r="AB24" s="437"/>
      <c r="AC24" s="437"/>
      <c r="AD24" s="437"/>
      <c r="AE24" s="437"/>
      <c r="AF24" s="437"/>
      <c r="AG24" s="438"/>
      <c r="AH24" s="458">
        <v>418</v>
      </c>
      <c r="AI24" s="459"/>
      <c r="AJ24" s="459"/>
      <c r="AK24" s="459"/>
      <c r="AL24" s="501"/>
      <c r="AM24" s="458">
        <v>1321298</v>
      </c>
      <c r="AN24" s="459"/>
      <c r="AO24" s="459"/>
      <c r="AP24" s="459"/>
      <c r="AQ24" s="459"/>
      <c r="AR24" s="501"/>
      <c r="AS24" s="458">
        <v>3161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24379465</v>
      </c>
      <c r="BO24" s="408"/>
      <c r="BP24" s="408"/>
      <c r="BQ24" s="408"/>
      <c r="BR24" s="408"/>
      <c r="BS24" s="408"/>
      <c r="BT24" s="408"/>
      <c r="BU24" s="409"/>
      <c r="BV24" s="407">
        <v>26251145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6330</v>
      </c>
      <c r="R25" s="459"/>
      <c r="S25" s="459"/>
      <c r="T25" s="459"/>
      <c r="U25" s="459"/>
      <c r="V25" s="501"/>
      <c r="W25" s="553"/>
      <c r="X25" s="554"/>
      <c r="Y25" s="555"/>
      <c r="Z25" s="457" t="s">
        <v>165</v>
      </c>
      <c r="AA25" s="437"/>
      <c r="AB25" s="437"/>
      <c r="AC25" s="437"/>
      <c r="AD25" s="437"/>
      <c r="AE25" s="437"/>
      <c r="AF25" s="437"/>
      <c r="AG25" s="438"/>
      <c r="AH25" s="458">
        <v>88</v>
      </c>
      <c r="AI25" s="459"/>
      <c r="AJ25" s="459"/>
      <c r="AK25" s="459"/>
      <c r="AL25" s="501"/>
      <c r="AM25" s="458">
        <v>273416</v>
      </c>
      <c r="AN25" s="459"/>
      <c r="AO25" s="459"/>
      <c r="AP25" s="459"/>
      <c r="AQ25" s="459"/>
      <c r="AR25" s="501"/>
      <c r="AS25" s="458">
        <v>3107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9752796</v>
      </c>
      <c r="BO25" s="371"/>
      <c r="BP25" s="371"/>
      <c r="BQ25" s="371"/>
      <c r="BR25" s="371"/>
      <c r="BS25" s="371"/>
      <c r="BT25" s="371"/>
      <c r="BU25" s="372"/>
      <c r="BV25" s="370">
        <v>9054003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5780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32040</v>
      </c>
      <c r="AN26" s="459"/>
      <c r="AO26" s="459"/>
      <c r="AP26" s="459"/>
      <c r="AQ26" s="459"/>
      <c r="AR26" s="501"/>
      <c r="AS26" s="458">
        <v>3204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3880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40896</v>
      </c>
      <c r="AN27" s="459"/>
      <c r="AO27" s="459"/>
      <c r="AP27" s="459"/>
      <c r="AQ27" s="459"/>
      <c r="AR27" s="501"/>
      <c r="AS27" s="458">
        <v>3408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670000</v>
      </c>
      <c r="BO27" s="527"/>
      <c r="BP27" s="527"/>
      <c r="BQ27" s="527"/>
      <c r="BR27" s="527"/>
      <c r="BS27" s="527"/>
      <c r="BT27" s="527"/>
      <c r="BU27" s="528"/>
      <c r="BV27" s="526">
        <v>670000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2222996</v>
      </c>
      <c r="BO28" s="371"/>
      <c r="BP28" s="371"/>
      <c r="BQ28" s="371"/>
      <c r="BR28" s="371"/>
      <c r="BS28" s="371"/>
      <c r="BT28" s="371"/>
      <c r="BU28" s="372"/>
      <c r="BV28" s="370">
        <v>1911797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3010</v>
      </c>
      <c r="R29" s="459"/>
      <c r="S29" s="459"/>
      <c r="T29" s="459"/>
      <c r="U29" s="459"/>
      <c r="V29" s="501"/>
      <c r="W29" s="556"/>
      <c r="X29" s="557"/>
      <c r="Y29" s="558"/>
      <c r="Z29" s="457" t="s">
        <v>177</v>
      </c>
      <c r="AA29" s="437"/>
      <c r="AB29" s="437"/>
      <c r="AC29" s="437"/>
      <c r="AD29" s="437"/>
      <c r="AE29" s="437"/>
      <c r="AF29" s="437"/>
      <c r="AG29" s="438"/>
      <c r="AH29" s="458">
        <v>430</v>
      </c>
      <c r="AI29" s="459"/>
      <c r="AJ29" s="459"/>
      <c r="AK29" s="459"/>
      <c r="AL29" s="501"/>
      <c r="AM29" s="458">
        <v>1362194</v>
      </c>
      <c r="AN29" s="459"/>
      <c r="AO29" s="459"/>
      <c r="AP29" s="459"/>
      <c r="AQ29" s="459"/>
      <c r="AR29" s="501"/>
      <c r="AS29" s="458">
        <v>3168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1872899</v>
      </c>
      <c r="BO29" s="408"/>
      <c r="BP29" s="408"/>
      <c r="BQ29" s="408"/>
      <c r="BR29" s="408"/>
      <c r="BS29" s="408"/>
      <c r="BT29" s="408"/>
      <c r="BU29" s="409"/>
      <c r="BV29" s="407">
        <v>1782182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4948345</v>
      </c>
      <c r="BO30" s="527"/>
      <c r="BP30" s="527"/>
      <c r="BQ30" s="527"/>
      <c r="BR30" s="527"/>
      <c r="BS30" s="527"/>
      <c r="BT30" s="527"/>
      <c r="BU30" s="528"/>
      <c r="BV30" s="526">
        <v>5087316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ガス事業会計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新潟県市町村総合事務組合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糸魚川タウンセンター株式会社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有線テレビ事業特別会計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新潟県市町村総合事務組合
（職員退職手当支給事業特別会計）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株式会社能生町観光物産センター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簡易水道事業会計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新潟県市町村総合事務組合
（消防団員等公務災害補償事業特別会計）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火打山麓振興株式会社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新潟県市町村総合事務組合
（消防賞じゅつ金等支給事業特別会計）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糸魚川市土地開発公社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新潟県市町村総合事務組合
（非常勤職員公務災害補償等事業特別会計）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新潟県市町村総合事務組合
（交通災害共済事業特別会計）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新潟県後期高齢者医療広域連合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新潟県後期高齢者医療広域連合
（後期高齢者医療特別会計）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上越広域伝染病院組合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WJWNM1FJS1YDiJICLkJKZ/tO+FoMJeyOLf6psA/bnDvYIurwRpE5ZEfx/lJR7peQec7X9BxtlIMzE5m7rtQEw==" saltValue="xVDM1mOvUhfitHw83n6U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2" t="s">
        <v>534</v>
      </c>
      <c r="D34" s="1152"/>
      <c r="E34" s="1153"/>
      <c r="F34" s="32">
        <v>8.4700000000000006</v>
      </c>
      <c r="G34" s="33">
        <v>11.7</v>
      </c>
      <c r="H34" s="33">
        <v>13.6</v>
      </c>
      <c r="I34" s="33">
        <v>11.07</v>
      </c>
      <c r="J34" s="34">
        <v>11.42</v>
      </c>
      <c r="K34" s="22"/>
      <c r="L34" s="22"/>
      <c r="M34" s="22"/>
      <c r="N34" s="22"/>
      <c r="O34" s="22"/>
      <c r="P34" s="22"/>
    </row>
    <row r="35" spans="1:16" ht="39" customHeight="1" x14ac:dyDescent="0.15">
      <c r="A35" s="22"/>
      <c r="B35" s="35"/>
      <c r="C35" s="1146" t="s">
        <v>535</v>
      </c>
      <c r="D35" s="1147"/>
      <c r="E35" s="1148"/>
      <c r="F35" s="36">
        <v>7.95</v>
      </c>
      <c r="G35" s="37">
        <v>7.63</v>
      </c>
      <c r="H35" s="37">
        <v>7.73</v>
      </c>
      <c r="I35" s="37">
        <v>7.26</v>
      </c>
      <c r="J35" s="38">
        <v>7.47</v>
      </c>
      <c r="K35" s="22"/>
      <c r="L35" s="22"/>
      <c r="M35" s="22"/>
      <c r="N35" s="22"/>
      <c r="O35" s="22"/>
      <c r="P35" s="22"/>
    </row>
    <row r="36" spans="1:16" ht="39" customHeight="1" x14ac:dyDescent="0.15">
      <c r="A36" s="22"/>
      <c r="B36" s="35"/>
      <c r="C36" s="1146" t="s">
        <v>536</v>
      </c>
      <c r="D36" s="1147"/>
      <c r="E36" s="1148"/>
      <c r="F36" s="36">
        <v>4.1100000000000003</v>
      </c>
      <c r="G36" s="37">
        <v>3.82</v>
      </c>
      <c r="H36" s="37">
        <v>3.72</v>
      </c>
      <c r="I36" s="37">
        <v>3.96</v>
      </c>
      <c r="J36" s="38">
        <v>4.24</v>
      </c>
      <c r="K36" s="22"/>
      <c r="L36" s="22"/>
      <c r="M36" s="22"/>
      <c r="N36" s="22"/>
      <c r="O36" s="22"/>
      <c r="P36" s="22"/>
    </row>
    <row r="37" spans="1:16" ht="39" customHeight="1" x14ac:dyDescent="0.15">
      <c r="A37" s="22"/>
      <c r="B37" s="35"/>
      <c r="C37" s="1146" t="s">
        <v>537</v>
      </c>
      <c r="D37" s="1147"/>
      <c r="E37" s="1148"/>
      <c r="F37" s="36">
        <v>4.04</v>
      </c>
      <c r="G37" s="37">
        <v>3.97</v>
      </c>
      <c r="H37" s="37">
        <v>3.86</v>
      </c>
      <c r="I37" s="37">
        <v>2.33</v>
      </c>
      <c r="J37" s="38">
        <v>1.64</v>
      </c>
      <c r="K37" s="22"/>
      <c r="L37" s="22"/>
      <c r="M37" s="22"/>
      <c r="N37" s="22"/>
      <c r="O37" s="22"/>
      <c r="P37" s="22"/>
    </row>
    <row r="38" spans="1:16" ht="39" customHeight="1" x14ac:dyDescent="0.15">
      <c r="A38" s="22"/>
      <c r="B38" s="35"/>
      <c r="C38" s="1146" t="s">
        <v>538</v>
      </c>
      <c r="D38" s="1147"/>
      <c r="E38" s="1148"/>
      <c r="F38" s="36">
        <v>0.81</v>
      </c>
      <c r="G38" s="37">
        <v>1.47</v>
      </c>
      <c r="H38" s="37">
        <v>2</v>
      </c>
      <c r="I38" s="37">
        <v>1.62</v>
      </c>
      <c r="J38" s="38">
        <v>1.1100000000000001</v>
      </c>
      <c r="K38" s="22"/>
      <c r="L38" s="22"/>
      <c r="M38" s="22"/>
      <c r="N38" s="22"/>
      <c r="O38" s="22"/>
      <c r="P38" s="22"/>
    </row>
    <row r="39" spans="1:16" ht="39" customHeight="1" x14ac:dyDescent="0.15">
      <c r="A39" s="22"/>
      <c r="B39" s="35"/>
      <c r="C39" s="1146" t="s">
        <v>539</v>
      </c>
      <c r="D39" s="1147"/>
      <c r="E39" s="1148"/>
      <c r="F39" s="36">
        <v>0.74</v>
      </c>
      <c r="G39" s="37">
        <v>0.87</v>
      </c>
      <c r="H39" s="37">
        <v>0.84</v>
      </c>
      <c r="I39" s="37">
        <v>0.64</v>
      </c>
      <c r="J39" s="38">
        <v>0.55000000000000004</v>
      </c>
      <c r="K39" s="22"/>
      <c r="L39" s="22"/>
      <c r="M39" s="22"/>
      <c r="N39" s="22"/>
      <c r="O39" s="22"/>
      <c r="P39" s="22"/>
    </row>
    <row r="40" spans="1:16" ht="39" customHeight="1" x14ac:dyDescent="0.15">
      <c r="A40" s="22"/>
      <c r="B40" s="35"/>
      <c r="C40" s="1146" t="s">
        <v>540</v>
      </c>
      <c r="D40" s="1147"/>
      <c r="E40" s="1148"/>
      <c r="F40" s="36">
        <v>0.21</v>
      </c>
      <c r="G40" s="37">
        <v>0.38</v>
      </c>
      <c r="H40" s="37">
        <v>0.31</v>
      </c>
      <c r="I40" s="37">
        <v>0.39</v>
      </c>
      <c r="J40" s="38">
        <v>0.44</v>
      </c>
      <c r="K40" s="22"/>
      <c r="L40" s="22"/>
      <c r="M40" s="22"/>
      <c r="N40" s="22"/>
      <c r="O40" s="22"/>
      <c r="P40" s="22"/>
    </row>
    <row r="41" spans="1:16" ht="39" customHeight="1" x14ac:dyDescent="0.15">
      <c r="A41" s="22"/>
      <c r="B41" s="35"/>
      <c r="C41" s="1146" t="s">
        <v>541</v>
      </c>
      <c r="D41" s="1147"/>
      <c r="E41" s="1148"/>
      <c r="F41" s="36">
        <v>0.04</v>
      </c>
      <c r="G41" s="37">
        <v>0.04</v>
      </c>
      <c r="H41" s="37">
        <v>0.03</v>
      </c>
      <c r="I41" s="37">
        <v>0.06</v>
      </c>
      <c r="J41" s="38">
        <v>0.04</v>
      </c>
      <c r="K41" s="22"/>
      <c r="L41" s="22"/>
      <c r="M41" s="22"/>
      <c r="N41" s="22"/>
      <c r="O41" s="22"/>
      <c r="P41" s="22"/>
    </row>
    <row r="42" spans="1:16" ht="39" customHeight="1" x14ac:dyDescent="0.15">
      <c r="A42" s="22"/>
      <c r="B42" s="39"/>
      <c r="C42" s="1146" t="s">
        <v>542</v>
      </c>
      <c r="D42" s="1147"/>
      <c r="E42" s="1148"/>
      <c r="F42" s="36" t="s">
        <v>489</v>
      </c>
      <c r="G42" s="37" t="s">
        <v>489</v>
      </c>
      <c r="H42" s="37" t="s">
        <v>489</v>
      </c>
      <c r="I42" s="37" t="s">
        <v>489</v>
      </c>
      <c r="J42" s="38" t="s">
        <v>489</v>
      </c>
      <c r="K42" s="22"/>
      <c r="L42" s="22"/>
      <c r="M42" s="22"/>
      <c r="N42" s="22"/>
      <c r="O42" s="22"/>
      <c r="P42" s="22"/>
    </row>
    <row r="43" spans="1:16" ht="39" customHeight="1" thickBot="1" x14ac:dyDescent="0.2">
      <c r="A43" s="22"/>
      <c r="B43" s="40"/>
      <c r="C43" s="1149" t="s">
        <v>543</v>
      </c>
      <c r="D43" s="1150"/>
      <c r="E43" s="1151"/>
      <c r="F43" s="41">
        <v>0.05</v>
      </c>
      <c r="G43" s="42">
        <v>0.05</v>
      </c>
      <c r="H43" s="42">
        <v>0.08</v>
      </c>
      <c r="I43" s="42">
        <v>0.03</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od60ymmPaZy11DkcxpzqjPKY7RILUST+zK1l2YBfu3jIA8WKGoLFOSy9AAmxNsoXn5VCBIa8z74OvCcZWj1dA==" saltValue="w/1g44aP1Q99HVhi8whM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80" zoomScaleNormal="90" zoomScaleSheetLayoutView="8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3974</v>
      </c>
      <c r="L45" s="60">
        <v>3920</v>
      </c>
      <c r="M45" s="60">
        <v>4450</v>
      </c>
      <c r="N45" s="60">
        <v>4510</v>
      </c>
      <c r="O45" s="61">
        <v>4363</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489</v>
      </c>
      <c r="L46" s="64" t="s">
        <v>489</v>
      </c>
      <c r="M46" s="64" t="s">
        <v>489</v>
      </c>
      <c r="N46" s="64" t="s">
        <v>489</v>
      </c>
      <c r="O46" s="65" t="s">
        <v>489</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489</v>
      </c>
      <c r="L47" s="64" t="s">
        <v>489</v>
      </c>
      <c r="M47" s="64" t="s">
        <v>489</v>
      </c>
      <c r="N47" s="64" t="s">
        <v>489</v>
      </c>
      <c r="O47" s="65" t="s">
        <v>489</v>
      </c>
      <c r="P47" s="48"/>
      <c r="Q47" s="48"/>
      <c r="R47" s="48"/>
      <c r="S47" s="48"/>
      <c r="T47" s="48"/>
      <c r="U47" s="48"/>
    </row>
    <row r="48" spans="1:21" ht="30.75" customHeight="1" x14ac:dyDescent="0.15">
      <c r="A48" s="48"/>
      <c r="B48" s="1156"/>
      <c r="C48" s="1157"/>
      <c r="D48" s="62"/>
      <c r="E48" s="1162" t="s">
        <v>13</v>
      </c>
      <c r="F48" s="1162"/>
      <c r="G48" s="1162"/>
      <c r="H48" s="1162"/>
      <c r="I48" s="1162"/>
      <c r="J48" s="1163"/>
      <c r="K48" s="63">
        <v>1070</v>
      </c>
      <c r="L48" s="64">
        <v>998</v>
      </c>
      <c r="M48" s="64">
        <v>960</v>
      </c>
      <c r="N48" s="64">
        <v>969</v>
      </c>
      <c r="O48" s="65">
        <v>937</v>
      </c>
      <c r="P48" s="48"/>
      <c r="Q48" s="48"/>
      <c r="R48" s="48"/>
      <c r="S48" s="48"/>
      <c r="T48" s="48"/>
      <c r="U48" s="48"/>
    </row>
    <row r="49" spans="1:21" ht="30.75" customHeight="1" x14ac:dyDescent="0.15">
      <c r="A49" s="48"/>
      <c r="B49" s="1156"/>
      <c r="C49" s="1157"/>
      <c r="D49" s="62"/>
      <c r="E49" s="1162" t="s">
        <v>14</v>
      </c>
      <c r="F49" s="1162"/>
      <c r="G49" s="1162"/>
      <c r="H49" s="1162"/>
      <c r="I49" s="1162"/>
      <c r="J49" s="1163"/>
      <c r="K49" s="63" t="s">
        <v>489</v>
      </c>
      <c r="L49" s="64" t="s">
        <v>489</v>
      </c>
      <c r="M49" s="64" t="s">
        <v>489</v>
      </c>
      <c r="N49" s="64" t="s">
        <v>489</v>
      </c>
      <c r="O49" s="65" t="s">
        <v>489</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489</v>
      </c>
      <c r="L50" s="64" t="s">
        <v>489</v>
      </c>
      <c r="M50" s="64" t="s">
        <v>489</v>
      </c>
      <c r="N50" s="64" t="s">
        <v>489</v>
      </c>
      <c r="O50" s="65" t="s">
        <v>489</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489</v>
      </c>
      <c r="L51" s="64" t="s">
        <v>489</v>
      </c>
      <c r="M51" s="64" t="s">
        <v>489</v>
      </c>
      <c r="N51" s="64" t="s">
        <v>489</v>
      </c>
      <c r="O51" s="65" t="s">
        <v>489</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3632</v>
      </c>
      <c r="L52" s="64">
        <v>3522</v>
      </c>
      <c r="M52" s="64">
        <v>3789</v>
      </c>
      <c r="N52" s="64">
        <v>3736</v>
      </c>
      <c r="O52" s="65">
        <v>3645</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1412</v>
      </c>
      <c r="L53" s="69">
        <v>1396</v>
      </c>
      <c r="M53" s="69">
        <v>1621</v>
      </c>
      <c r="N53" s="69">
        <v>1743</v>
      </c>
      <c r="O53" s="70">
        <v>1655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XP6HUEF2PXrspp/YEbKYuk6sKHyYZbcPUTAmfG828COelbcIzndn7y7sAWXFRoNyBI+bqMCG3cyn/C7rqMDg==" saltValue="PrbeopIeJRk7p0uX98AM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5" t="s">
        <v>30</v>
      </c>
      <c r="C41" s="1186"/>
      <c r="D41" s="105"/>
      <c r="E41" s="1191" t="s">
        <v>31</v>
      </c>
      <c r="F41" s="1191"/>
      <c r="G41" s="1191"/>
      <c r="H41" s="1192"/>
      <c r="I41" s="343">
        <v>42148</v>
      </c>
      <c r="J41" s="344">
        <v>40810</v>
      </c>
      <c r="K41" s="344">
        <v>38331</v>
      </c>
      <c r="L41" s="344">
        <v>35434</v>
      </c>
      <c r="M41" s="345">
        <v>32711</v>
      </c>
    </row>
    <row r="42" spans="2:13" ht="27.75" customHeight="1" x14ac:dyDescent="0.15">
      <c r="B42" s="1187"/>
      <c r="C42" s="1188"/>
      <c r="D42" s="106"/>
      <c r="E42" s="1193" t="s">
        <v>32</v>
      </c>
      <c r="F42" s="1193"/>
      <c r="G42" s="1193"/>
      <c r="H42" s="1194"/>
      <c r="I42" s="346" t="s">
        <v>489</v>
      </c>
      <c r="J42" s="347" t="s">
        <v>489</v>
      </c>
      <c r="K42" s="347" t="s">
        <v>489</v>
      </c>
      <c r="L42" s="347" t="s">
        <v>489</v>
      </c>
      <c r="M42" s="348" t="s">
        <v>489</v>
      </c>
    </row>
    <row r="43" spans="2:13" ht="27.75" customHeight="1" x14ac:dyDescent="0.15">
      <c r="B43" s="1187"/>
      <c r="C43" s="1188"/>
      <c r="D43" s="106"/>
      <c r="E43" s="1193" t="s">
        <v>33</v>
      </c>
      <c r="F43" s="1193"/>
      <c r="G43" s="1193"/>
      <c r="H43" s="1194"/>
      <c r="I43" s="346">
        <v>11145</v>
      </c>
      <c r="J43" s="347">
        <v>10782</v>
      </c>
      <c r="K43" s="347">
        <v>10163</v>
      </c>
      <c r="L43" s="347">
        <v>9608</v>
      </c>
      <c r="M43" s="348">
        <v>9471</v>
      </c>
    </row>
    <row r="44" spans="2:13" ht="27.75" customHeight="1" x14ac:dyDescent="0.15">
      <c r="B44" s="1187"/>
      <c r="C44" s="1188"/>
      <c r="D44" s="106"/>
      <c r="E44" s="1193" t="s">
        <v>34</v>
      </c>
      <c r="F44" s="1193"/>
      <c r="G44" s="1193"/>
      <c r="H44" s="1194"/>
      <c r="I44" s="346" t="s">
        <v>489</v>
      </c>
      <c r="J44" s="347" t="s">
        <v>489</v>
      </c>
      <c r="K44" s="347" t="s">
        <v>489</v>
      </c>
      <c r="L44" s="347" t="s">
        <v>489</v>
      </c>
      <c r="M44" s="348" t="s">
        <v>489</v>
      </c>
    </row>
    <row r="45" spans="2:13" ht="27.75" customHeight="1" x14ac:dyDescent="0.15">
      <c r="B45" s="1187"/>
      <c r="C45" s="1188"/>
      <c r="D45" s="106"/>
      <c r="E45" s="1193" t="s">
        <v>35</v>
      </c>
      <c r="F45" s="1193"/>
      <c r="G45" s="1193"/>
      <c r="H45" s="1194"/>
      <c r="I45" s="346">
        <v>3926</v>
      </c>
      <c r="J45" s="347">
        <v>3977</v>
      </c>
      <c r="K45" s="347">
        <v>4020</v>
      </c>
      <c r="L45" s="347">
        <v>4082</v>
      </c>
      <c r="M45" s="348">
        <v>4145</v>
      </c>
    </row>
    <row r="46" spans="2:13" ht="27.75" customHeight="1" x14ac:dyDescent="0.15">
      <c r="B46" s="1187"/>
      <c r="C46" s="1188"/>
      <c r="D46" s="107"/>
      <c r="E46" s="1193" t="s">
        <v>36</v>
      </c>
      <c r="F46" s="1193"/>
      <c r="G46" s="1193"/>
      <c r="H46" s="1194"/>
      <c r="I46" s="346" t="s">
        <v>489</v>
      </c>
      <c r="J46" s="347" t="s">
        <v>489</v>
      </c>
      <c r="K46" s="347" t="s">
        <v>489</v>
      </c>
      <c r="L46" s="347" t="s">
        <v>489</v>
      </c>
      <c r="M46" s="348" t="s">
        <v>489</v>
      </c>
    </row>
    <row r="47" spans="2:13" ht="27.75" customHeight="1" x14ac:dyDescent="0.15">
      <c r="B47" s="1187"/>
      <c r="C47" s="1188"/>
      <c r="D47" s="108"/>
      <c r="E47" s="1195" t="s">
        <v>37</v>
      </c>
      <c r="F47" s="1196"/>
      <c r="G47" s="1196"/>
      <c r="H47" s="1197"/>
      <c r="I47" s="346" t="s">
        <v>489</v>
      </c>
      <c r="J47" s="347" t="s">
        <v>489</v>
      </c>
      <c r="K47" s="347" t="s">
        <v>489</v>
      </c>
      <c r="L47" s="347" t="s">
        <v>489</v>
      </c>
      <c r="M47" s="348" t="s">
        <v>489</v>
      </c>
    </row>
    <row r="48" spans="2:13" ht="27.75" customHeight="1" x14ac:dyDescent="0.15">
      <c r="B48" s="1187"/>
      <c r="C48" s="1188"/>
      <c r="D48" s="106"/>
      <c r="E48" s="1193" t="s">
        <v>38</v>
      </c>
      <c r="F48" s="1193"/>
      <c r="G48" s="1193"/>
      <c r="H48" s="1194"/>
      <c r="I48" s="346" t="s">
        <v>489</v>
      </c>
      <c r="J48" s="347" t="s">
        <v>489</v>
      </c>
      <c r="K48" s="347" t="s">
        <v>489</v>
      </c>
      <c r="L48" s="347" t="s">
        <v>489</v>
      </c>
      <c r="M48" s="348" t="s">
        <v>489</v>
      </c>
    </row>
    <row r="49" spans="2:13" ht="27.75" customHeight="1" x14ac:dyDescent="0.15">
      <c r="B49" s="1189"/>
      <c r="C49" s="1190"/>
      <c r="D49" s="106"/>
      <c r="E49" s="1193" t="s">
        <v>39</v>
      </c>
      <c r="F49" s="1193"/>
      <c r="G49" s="1193"/>
      <c r="H49" s="1194"/>
      <c r="I49" s="346" t="s">
        <v>489</v>
      </c>
      <c r="J49" s="347" t="s">
        <v>489</v>
      </c>
      <c r="K49" s="347" t="s">
        <v>489</v>
      </c>
      <c r="L49" s="347" t="s">
        <v>489</v>
      </c>
      <c r="M49" s="348" t="s">
        <v>489</v>
      </c>
    </row>
    <row r="50" spans="2:13" ht="27.75" customHeight="1" x14ac:dyDescent="0.15">
      <c r="B50" s="1198" t="s">
        <v>40</v>
      </c>
      <c r="C50" s="1199"/>
      <c r="D50" s="109"/>
      <c r="E50" s="1193" t="s">
        <v>41</v>
      </c>
      <c r="F50" s="1193"/>
      <c r="G50" s="1193"/>
      <c r="H50" s="1194"/>
      <c r="I50" s="346">
        <v>6509</v>
      </c>
      <c r="J50" s="347">
        <v>7284</v>
      </c>
      <c r="K50" s="347">
        <v>7729</v>
      </c>
      <c r="L50" s="347">
        <v>8208</v>
      </c>
      <c r="M50" s="348">
        <v>8476</v>
      </c>
    </row>
    <row r="51" spans="2:13" ht="27.75" customHeight="1" x14ac:dyDescent="0.15">
      <c r="B51" s="1187"/>
      <c r="C51" s="1188"/>
      <c r="D51" s="106"/>
      <c r="E51" s="1193" t="s">
        <v>42</v>
      </c>
      <c r="F51" s="1193"/>
      <c r="G51" s="1193"/>
      <c r="H51" s="1194"/>
      <c r="I51" s="346">
        <v>2334</v>
      </c>
      <c r="J51" s="347">
        <v>2277</v>
      </c>
      <c r="K51" s="347">
        <v>1943</v>
      </c>
      <c r="L51" s="347">
        <v>1756</v>
      </c>
      <c r="M51" s="348">
        <v>1698</v>
      </c>
    </row>
    <row r="52" spans="2:13" ht="27.75" customHeight="1" x14ac:dyDescent="0.15">
      <c r="B52" s="1189"/>
      <c r="C52" s="1190"/>
      <c r="D52" s="106"/>
      <c r="E52" s="1193" t="s">
        <v>43</v>
      </c>
      <c r="F52" s="1193"/>
      <c r="G52" s="1193"/>
      <c r="H52" s="1194"/>
      <c r="I52" s="346">
        <v>37807</v>
      </c>
      <c r="J52" s="347">
        <v>36539</v>
      </c>
      <c r="K52" s="347">
        <v>34638</v>
      </c>
      <c r="L52" s="347">
        <v>32715</v>
      </c>
      <c r="M52" s="348">
        <v>30471</v>
      </c>
    </row>
    <row r="53" spans="2:13" ht="27.75" customHeight="1" thickBot="1" x14ac:dyDescent="0.2">
      <c r="B53" s="1200" t="s">
        <v>19</v>
      </c>
      <c r="C53" s="1201"/>
      <c r="D53" s="110"/>
      <c r="E53" s="1202" t="s">
        <v>44</v>
      </c>
      <c r="F53" s="1202"/>
      <c r="G53" s="1202"/>
      <c r="H53" s="1203"/>
      <c r="I53" s="349">
        <v>10568</v>
      </c>
      <c r="J53" s="350">
        <v>9469</v>
      </c>
      <c r="K53" s="350">
        <v>8204</v>
      </c>
      <c r="L53" s="350">
        <v>6446</v>
      </c>
      <c r="M53" s="351">
        <v>5681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Rmdo164K2c753qLk0Psw3UNs2P39ymgK9Z/2fHWuX4EArwQvEoGpK9QWEqVCrGXwH+e3Eu4rkFS2nod7G/TBQ==" saltValue="fgKtVe/DNcfnmLxzNdFp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2" t="s">
        <v>46</v>
      </c>
      <c r="D55" s="1212"/>
      <c r="E55" s="1213"/>
      <c r="F55" s="352">
        <v>1911</v>
      </c>
      <c r="G55" s="352">
        <v>1912</v>
      </c>
      <c r="H55" s="353">
        <v>2223</v>
      </c>
    </row>
    <row r="56" spans="2:8" ht="52.5" customHeight="1" x14ac:dyDescent="0.15">
      <c r="B56" s="122"/>
      <c r="C56" s="1214" t="s">
        <v>47</v>
      </c>
      <c r="D56" s="1214"/>
      <c r="E56" s="1215"/>
      <c r="F56" s="354">
        <v>1713</v>
      </c>
      <c r="G56" s="354">
        <v>1782</v>
      </c>
      <c r="H56" s="355">
        <v>1873</v>
      </c>
    </row>
    <row r="57" spans="2:8" ht="53.25" customHeight="1" x14ac:dyDescent="0.15">
      <c r="B57" s="122"/>
      <c r="C57" s="1216" t="s">
        <v>48</v>
      </c>
      <c r="D57" s="1216"/>
      <c r="E57" s="1217"/>
      <c r="F57" s="356">
        <v>4915</v>
      </c>
      <c r="G57" s="356">
        <v>5087</v>
      </c>
      <c r="H57" s="357">
        <v>4948</v>
      </c>
    </row>
    <row r="58" spans="2:8" ht="45.75" customHeight="1" x14ac:dyDescent="0.15">
      <c r="B58" s="123"/>
      <c r="C58" s="1204" t="s">
        <v>569</v>
      </c>
      <c r="D58" s="1205"/>
      <c r="E58" s="1206"/>
      <c r="F58" s="358">
        <v>1974</v>
      </c>
      <c r="G58" s="358">
        <v>1976</v>
      </c>
      <c r="H58" s="359">
        <v>1978</v>
      </c>
    </row>
    <row r="59" spans="2:8" ht="45.75" customHeight="1" x14ac:dyDescent="0.15">
      <c r="B59" s="123"/>
      <c r="C59" s="1204" t="s">
        <v>564</v>
      </c>
      <c r="D59" s="1205"/>
      <c r="E59" s="1206"/>
      <c r="F59" s="358">
        <v>379</v>
      </c>
      <c r="G59" s="358">
        <v>541</v>
      </c>
      <c r="H59" s="359">
        <v>601</v>
      </c>
    </row>
    <row r="60" spans="2:8" ht="45.75" customHeight="1" x14ac:dyDescent="0.15">
      <c r="B60" s="123"/>
      <c r="C60" s="1204" t="s">
        <v>565</v>
      </c>
      <c r="D60" s="1205"/>
      <c r="E60" s="1206"/>
      <c r="F60" s="358">
        <v>424</v>
      </c>
      <c r="G60" s="358">
        <v>544</v>
      </c>
      <c r="H60" s="359">
        <v>505</v>
      </c>
    </row>
    <row r="61" spans="2:8" ht="45.75" customHeight="1" x14ac:dyDescent="0.15">
      <c r="B61" s="123"/>
      <c r="C61" s="1204" t="s">
        <v>566</v>
      </c>
      <c r="D61" s="1205"/>
      <c r="E61" s="1206"/>
      <c r="F61" s="358">
        <v>485</v>
      </c>
      <c r="G61" s="358">
        <v>490</v>
      </c>
      <c r="H61" s="359">
        <v>459</v>
      </c>
    </row>
    <row r="62" spans="2:8" ht="45.75" customHeight="1" thickBot="1" x14ac:dyDescent="0.2">
      <c r="B62" s="124"/>
      <c r="C62" s="1207" t="s">
        <v>567</v>
      </c>
      <c r="D62" s="1208"/>
      <c r="E62" s="1209"/>
      <c r="F62" s="360">
        <v>532</v>
      </c>
      <c r="G62" s="360">
        <v>483</v>
      </c>
      <c r="H62" s="361">
        <v>433</v>
      </c>
    </row>
    <row r="63" spans="2:8" ht="52.5" customHeight="1" thickBot="1" x14ac:dyDescent="0.2">
      <c r="B63" s="125"/>
      <c r="C63" s="1210" t="s">
        <v>49</v>
      </c>
      <c r="D63" s="1210"/>
      <c r="E63" s="1211"/>
      <c r="F63" s="362">
        <v>8539</v>
      </c>
      <c r="G63" s="362">
        <v>8781</v>
      </c>
      <c r="H63" s="363">
        <v>9044</v>
      </c>
    </row>
    <row r="64" spans="2:8" x14ac:dyDescent="0.15"/>
  </sheetData>
  <sheetProtection algorithmName="SHA-512" hashValue="rY0irkEqAiNTIPGvDX5Y0TGG/JtBUiiWP1wixsaGqkeiBEpX9ncTfV0j4S5zvrNfI6WjcfkkJkjqZddmU/Ly+Q==" saltValue="tCMW4lwlkip5e1mFTykM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109252</v>
      </c>
      <c r="E3" s="144"/>
      <c r="F3" s="145">
        <v>76347</v>
      </c>
      <c r="G3" s="146"/>
      <c r="H3" s="147"/>
    </row>
    <row r="4" spans="1:8" x14ac:dyDescent="0.15">
      <c r="A4" s="148"/>
      <c r="B4" s="149"/>
      <c r="C4" s="150"/>
      <c r="D4" s="151">
        <v>42434</v>
      </c>
      <c r="E4" s="152"/>
      <c r="F4" s="153">
        <v>41762</v>
      </c>
      <c r="G4" s="154"/>
      <c r="H4" s="155"/>
    </row>
    <row r="5" spans="1:8" x14ac:dyDescent="0.15">
      <c r="A5" s="136" t="s">
        <v>522</v>
      </c>
      <c r="B5" s="141"/>
      <c r="C5" s="142"/>
      <c r="D5" s="143">
        <v>63355</v>
      </c>
      <c r="E5" s="144"/>
      <c r="F5" s="145">
        <v>69604</v>
      </c>
      <c r="G5" s="146"/>
      <c r="H5" s="147"/>
    </row>
    <row r="6" spans="1:8" x14ac:dyDescent="0.15">
      <c r="A6" s="148"/>
      <c r="B6" s="149"/>
      <c r="C6" s="150"/>
      <c r="D6" s="151">
        <v>29711</v>
      </c>
      <c r="E6" s="152"/>
      <c r="F6" s="153">
        <v>36247</v>
      </c>
      <c r="G6" s="154"/>
      <c r="H6" s="155"/>
    </row>
    <row r="7" spans="1:8" x14ac:dyDescent="0.15">
      <c r="A7" s="136" t="s">
        <v>523</v>
      </c>
      <c r="B7" s="141"/>
      <c r="C7" s="142"/>
      <c r="D7" s="143">
        <v>69555</v>
      </c>
      <c r="E7" s="144"/>
      <c r="F7" s="145">
        <v>68410</v>
      </c>
      <c r="G7" s="146"/>
      <c r="H7" s="147"/>
    </row>
    <row r="8" spans="1:8" x14ac:dyDescent="0.15">
      <c r="A8" s="148"/>
      <c r="B8" s="149"/>
      <c r="C8" s="150"/>
      <c r="D8" s="151">
        <v>35988</v>
      </c>
      <c r="E8" s="152"/>
      <c r="F8" s="153">
        <v>35086</v>
      </c>
      <c r="G8" s="154"/>
      <c r="H8" s="155"/>
    </row>
    <row r="9" spans="1:8" x14ac:dyDescent="0.15">
      <c r="A9" s="136" t="s">
        <v>524</v>
      </c>
      <c r="B9" s="141"/>
      <c r="C9" s="142"/>
      <c r="D9" s="143">
        <v>61920</v>
      </c>
      <c r="E9" s="144"/>
      <c r="F9" s="145">
        <v>73019</v>
      </c>
      <c r="G9" s="146"/>
      <c r="H9" s="147"/>
    </row>
    <row r="10" spans="1:8" x14ac:dyDescent="0.15">
      <c r="A10" s="148"/>
      <c r="B10" s="149"/>
      <c r="C10" s="150"/>
      <c r="D10" s="151">
        <v>24041</v>
      </c>
      <c r="E10" s="152"/>
      <c r="F10" s="153">
        <v>39427</v>
      </c>
      <c r="G10" s="154"/>
      <c r="H10" s="155"/>
    </row>
    <row r="11" spans="1:8" x14ac:dyDescent="0.15">
      <c r="A11" s="136" t="s">
        <v>525</v>
      </c>
      <c r="B11" s="141"/>
      <c r="C11" s="142"/>
      <c r="D11" s="143">
        <v>59819</v>
      </c>
      <c r="E11" s="144"/>
      <c r="F11" s="145">
        <v>76590</v>
      </c>
      <c r="G11" s="146"/>
      <c r="H11" s="147"/>
    </row>
    <row r="12" spans="1:8" x14ac:dyDescent="0.15">
      <c r="A12" s="148"/>
      <c r="B12" s="149"/>
      <c r="C12" s="156"/>
      <c r="D12" s="151">
        <v>29133</v>
      </c>
      <c r="E12" s="152"/>
      <c r="F12" s="153">
        <v>42387</v>
      </c>
      <c r="G12" s="154"/>
      <c r="H12" s="155"/>
    </row>
    <row r="13" spans="1:8" x14ac:dyDescent="0.15">
      <c r="A13" s="136"/>
      <c r="B13" s="141"/>
      <c r="C13" s="157"/>
      <c r="D13" s="158">
        <v>72780</v>
      </c>
      <c r="E13" s="159"/>
      <c r="F13" s="160">
        <v>72794</v>
      </c>
      <c r="G13" s="161"/>
      <c r="H13" s="147"/>
    </row>
    <row r="14" spans="1:8" x14ac:dyDescent="0.15">
      <c r="A14" s="148"/>
      <c r="B14" s="149"/>
      <c r="C14" s="150"/>
      <c r="D14" s="151">
        <v>32261</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8.5299999999999994</v>
      </c>
      <c r="C19" s="162">
        <f>ROUND(VALUE(SUBSTITUTE(実質収支比率等に係る経年分析!G$48,"▲","-")),2)</f>
        <v>12.03</v>
      </c>
      <c r="D19" s="162">
        <f>ROUND(VALUE(SUBSTITUTE(実質収支比率等に係る経年分析!H$48,"▲","-")),2)</f>
        <v>13.64</v>
      </c>
      <c r="E19" s="162">
        <f>ROUND(VALUE(SUBSTITUTE(実質収支比率等に係る経年分析!I$48,"▲","-")),2)</f>
        <v>11.14</v>
      </c>
      <c r="F19" s="162">
        <f>ROUND(VALUE(SUBSTITUTE(実質収支比率等に係る経年分析!J$48,"▲","-")),2)</f>
        <v>11.47</v>
      </c>
    </row>
    <row r="20" spans="1:11" x14ac:dyDescent="0.15">
      <c r="A20" s="162" t="s">
        <v>53</v>
      </c>
      <c r="B20" s="162">
        <f>ROUND(VALUE(SUBSTITUTE(実質収支比率等に係る経年分析!F$47,"▲","-")),2)</f>
        <v>8.93</v>
      </c>
      <c r="C20" s="162">
        <f>ROUND(VALUE(SUBSTITUTE(実質収支比率等に係る経年分析!G$47,"▲","-")),2)</f>
        <v>9.85</v>
      </c>
      <c r="D20" s="162">
        <f>ROUND(VALUE(SUBSTITUTE(実質収支比率等に係る経年分析!H$47,"▲","-")),2)</f>
        <v>11.87</v>
      </c>
      <c r="E20" s="162">
        <f>ROUND(VALUE(SUBSTITUTE(実質収支比率等に係る経年分析!I$47,"▲","-")),2)</f>
        <v>11.8</v>
      </c>
      <c r="F20" s="162">
        <f>ROUND(VALUE(SUBSTITUTE(実質収支比率等に係る経年分析!J$47,"▲","-")),2)</f>
        <v>13.53</v>
      </c>
    </row>
    <row r="21" spans="1:11" x14ac:dyDescent="0.15">
      <c r="A21" s="162" t="s">
        <v>54</v>
      </c>
      <c r="B21" s="162">
        <f>IF(ISNUMBER(VALUE(SUBSTITUTE(実質収支比率等に係る経年分析!F$49,"▲","-"))),ROUND(VALUE(SUBSTITUTE(実質収支比率等に係る経年分析!F$49,"▲","-")),2),NA())</f>
        <v>1.51</v>
      </c>
      <c r="C21" s="162">
        <f>IF(ISNUMBER(VALUE(SUBSTITUTE(実質収支比率等に係る経年分析!G$49,"▲","-"))),ROUND(VALUE(SUBSTITUTE(実質収支比率等に係る経年分析!G$49,"▲","-")),2),NA())</f>
        <v>4.8499999999999996</v>
      </c>
      <c r="D21" s="162">
        <f>IF(ISNUMBER(VALUE(SUBSTITUTE(実質収支比率等に係る経年分析!H$49,"▲","-"))),ROUND(VALUE(SUBSTITUTE(実質収支比率等に係る経年分析!H$49,"▲","-")),2),NA())</f>
        <v>3.37</v>
      </c>
      <c r="E21" s="162">
        <f>IF(ISNUMBER(VALUE(SUBSTITUTE(実質収支比率等に係る経年分析!I$49,"▲","-"))),ROUND(VALUE(SUBSTITUTE(実質収支比率等に係る経年分析!I$49,"▲","-")),2),NA())</f>
        <v>-2.4</v>
      </c>
      <c r="F21" s="162">
        <f>IF(ISNUMBER(VALUE(SUBSTITUTE(実質収支比率等に係る経年分析!J$49,"▲","-"))),ROUND(VALUE(SUBSTITUTE(実質収支比率等に係る経年分析!J$49,"▲","-")),2),NA())</f>
        <v>2.42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有線テレビ事業特別会計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0.44</v>
      </c>
    </row>
    <row r="31" spans="1:11" x14ac:dyDescent="0.15">
      <c r="A31" s="163" t="str">
        <f>IF(連結実質赤字比率に係る赤字・黒字の構成分析!C$39="",NA(),連結実質赤字比率に係る赤字・黒字の構成分析!C$39)</f>
        <v>簡易水道事業会計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1.1100000000000001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4.1100000000000003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4.24</v>
      </c>
    </row>
    <row r="35" spans="1:16" x14ac:dyDescent="0.15">
      <c r="A35" s="163" t="str">
        <f>IF(連結実質赤字比率に係る赤字・黒字の構成分析!C$35="",NA(),連結実質赤字比率に係る赤字・黒字の構成分析!C$35)</f>
        <v>ガス事業会計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8.4700000000000006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3632</v>
      </c>
      <c r="E42" s="164"/>
      <c r="F42" s="164"/>
      <c r="G42" s="164">
        <f>'実質公債費比率（分子）の構造'!L$52</f>
        <v>3522</v>
      </c>
      <c r="H42" s="164"/>
      <c r="I42" s="164"/>
      <c r="J42" s="164">
        <f>'実質公債費比率（分子）の構造'!M$52</f>
        <v>3789</v>
      </c>
      <c r="K42" s="164"/>
      <c r="L42" s="164"/>
      <c r="M42" s="164">
        <f>'実質公債費比率（分子）の構造'!N$52</f>
        <v>3736</v>
      </c>
      <c r="N42" s="164"/>
      <c r="O42" s="164"/>
      <c r="P42" s="164">
        <f>'実質公債費比率（分子）の構造'!O$52</f>
        <v>3645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1070</v>
      </c>
      <c r="C46" s="164"/>
      <c r="D46" s="164"/>
      <c r="E46" s="164">
        <f>'実質公債費比率（分子）の構造'!L$48</f>
        <v>998</v>
      </c>
      <c r="F46" s="164"/>
      <c r="G46" s="164"/>
      <c r="H46" s="164">
        <f>'実質公債費比率（分子）の構造'!M$48</f>
        <v>960</v>
      </c>
      <c r="I46" s="164"/>
      <c r="J46" s="164"/>
      <c r="K46" s="164">
        <f>'実質公債費比率（分子）の構造'!N$48</f>
        <v>969</v>
      </c>
      <c r="L46" s="164"/>
      <c r="M46" s="164"/>
      <c r="N46" s="164">
        <f>'実質公債費比率（分子）の構造'!O$48</f>
        <v>937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3974</v>
      </c>
      <c r="C49" s="164"/>
      <c r="D49" s="164"/>
      <c r="E49" s="164">
        <f>'実質公債費比率（分子）の構造'!L$45</f>
        <v>3920</v>
      </c>
      <c r="F49" s="164"/>
      <c r="G49" s="164"/>
      <c r="H49" s="164">
        <f>'実質公債費比率（分子）の構造'!M$45</f>
        <v>4450</v>
      </c>
      <c r="I49" s="164"/>
      <c r="J49" s="164"/>
      <c r="K49" s="164">
        <f>'実質公債費比率（分子）の構造'!N$45</f>
        <v>4510</v>
      </c>
      <c r="L49" s="164"/>
      <c r="M49" s="164"/>
      <c r="N49" s="164">
        <f>'実質公債費比率（分子）の構造'!O$45</f>
        <v>4363</v>
      </c>
      <c r="O49" s="164"/>
      <c r="P49" s="164"/>
    </row>
    <row r="50" spans="1:16" x14ac:dyDescent="0.15">
      <c r="A50" s="164" t="s">
        <v>67</v>
      </c>
      <c r="B50" s="164" t="e">
        <f>NA()</f>
        <v>#N/A</v>
      </c>
      <c r="C50" s="164">
        <f>IF(ISNUMBER('実質公債費比率（分子）の構造'!K$53),'実質公債費比率（分子）の構造'!K$53,NA())</f>
        <v>1412</v>
      </c>
      <c r="D50" s="164" t="e">
        <f>NA()</f>
        <v>#N/A</v>
      </c>
      <c r="E50" s="164" t="e">
        <f>NA()</f>
        <v>#N/A</v>
      </c>
      <c r="F50" s="164">
        <f>IF(ISNUMBER('実質公債費比率（分子）の構造'!L$53),'実質公債費比率（分子）の構造'!L$53,NA())</f>
        <v>1396</v>
      </c>
      <c r="G50" s="164" t="e">
        <f>NA()</f>
        <v>#N/A</v>
      </c>
      <c r="H50" s="164" t="e">
        <f>NA()</f>
        <v>#N/A</v>
      </c>
      <c r="I50" s="164">
        <f>IF(ISNUMBER('実質公債費比率（分子）の構造'!M$53),'実質公債費比率（分子）の構造'!M$53,NA())</f>
        <v>1621</v>
      </c>
      <c r="J50" s="164" t="e">
        <f>NA()</f>
        <v>#N/A</v>
      </c>
      <c r="K50" s="164" t="e">
        <f>NA()</f>
        <v>#N/A</v>
      </c>
      <c r="L50" s="164">
        <f>IF(ISNUMBER('実質公債費比率（分子）の構造'!N$53),'実質公債費比率（分子）の構造'!N$53,NA())</f>
        <v>1743</v>
      </c>
      <c r="M50" s="164" t="e">
        <f>NA()</f>
        <v>#N/A</v>
      </c>
      <c r="N50" s="164" t="e">
        <f>NA()</f>
        <v>#N/A</v>
      </c>
      <c r="O50" s="164">
        <f>IF(ISNUMBER('実質公債費比率（分子）の構造'!O$53),'実質公債費比率（分子）の構造'!O$53,NA())</f>
        <v>1655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37807</v>
      </c>
      <c r="E56" s="163"/>
      <c r="F56" s="163"/>
      <c r="G56" s="163">
        <f>'将来負担比率（分子）の構造'!J$52</f>
        <v>36539</v>
      </c>
      <c r="H56" s="163"/>
      <c r="I56" s="163"/>
      <c r="J56" s="163">
        <f>'将来負担比率（分子）の構造'!K$52</f>
        <v>34638</v>
      </c>
      <c r="K56" s="163"/>
      <c r="L56" s="163"/>
      <c r="M56" s="163">
        <f>'将来負担比率（分子）の構造'!L$52</f>
        <v>32715</v>
      </c>
      <c r="N56" s="163"/>
      <c r="O56" s="163"/>
      <c r="P56" s="163">
        <f>'将来負担比率（分子）の構造'!M$52</f>
        <v>30471</v>
      </c>
    </row>
    <row r="57" spans="1:16" x14ac:dyDescent="0.15">
      <c r="A57" s="163" t="s">
        <v>42</v>
      </c>
      <c r="B57" s="163"/>
      <c r="C57" s="163"/>
      <c r="D57" s="163">
        <f>'将来負担比率（分子）の構造'!I$51</f>
        <v>2334</v>
      </c>
      <c r="E57" s="163"/>
      <c r="F57" s="163"/>
      <c r="G57" s="163">
        <f>'将来負担比率（分子）の構造'!J$51</f>
        <v>2277</v>
      </c>
      <c r="H57" s="163"/>
      <c r="I57" s="163"/>
      <c r="J57" s="163">
        <f>'将来負担比率（分子）の構造'!K$51</f>
        <v>1943</v>
      </c>
      <c r="K57" s="163"/>
      <c r="L57" s="163"/>
      <c r="M57" s="163">
        <f>'将来負担比率（分子）の構造'!L$51</f>
        <v>1756</v>
      </c>
      <c r="N57" s="163"/>
      <c r="O57" s="163"/>
      <c r="P57" s="163">
        <f>'将来負担比率（分子）の構造'!M$51</f>
        <v>1698</v>
      </c>
    </row>
    <row r="58" spans="1:16" x14ac:dyDescent="0.15">
      <c r="A58" s="163" t="s">
        <v>41</v>
      </c>
      <c r="B58" s="163"/>
      <c r="C58" s="163"/>
      <c r="D58" s="163">
        <f>'将来負担比率（分子）の構造'!I$50</f>
        <v>6509</v>
      </c>
      <c r="E58" s="163"/>
      <c r="F58" s="163"/>
      <c r="G58" s="163">
        <f>'将来負担比率（分子）の構造'!J$50</f>
        <v>7284</v>
      </c>
      <c r="H58" s="163"/>
      <c r="I58" s="163"/>
      <c r="J58" s="163">
        <f>'将来負担比率（分子）の構造'!K$50</f>
        <v>7729</v>
      </c>
      <c r="K58" s="163"/>
      <c r="L58" s="163"/>
      <c r="M58" s="163">
        <f>'将来負担比率（分子）の構造'!L$50</f>
        <v>8208</v>
      </c>
      <c r="N58" s="163"/>
      <c r="O58" s="163"/>
      <c r="P58" s="163">
        <f>'将来負担比率（分子）の構造'!M$50</f>
        <v>8476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3926</v>
      </c>
      <c r="C62" s="163"/>
      <c r="D62" s="163"/>
      <c r="E62" s="163">
        <f>'将来負担比率（分子）の構造'!J$45</f>
        <v>3977</v>
      </c>
      <c r="F62" s="163"/>
      <c r="G62" s="163"/>
      <c r="H62" s="163">
        <f>'将来負担比率（分子）の構造'!K$45</f>
        <v>4020</v>
      </c>
      <c r="I62" s="163"/>
      <c r="J62" s="163"/>
      <c r="K62" s="163">
        <f>'将来負担比率（分子）の構造'!L$45</f>
        <v>4082</v>
      </c>
      <c r="L62" s="163"/>
      <c r="M62" s="163"/>
      <c r="N62" s="163">
        <f>'将来負担比率（分子）の構造'!M$45</f>
        <v>4145</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11145</v>
      </c>
      <c r="C64" s="163"/>
      <c r="D64" s="163"/>
      <c r="E64" s="163">
        <f>'将来負担比率（分子）の構造'!J$43</f>
        <v>10782</v>
      </c>
      <c r="F64" s="163"/>
      <c r="G64" s="163"/>
      <c r="H64" s="163">
        <f>'将来負担比率（分子）の構造'!K$43</f>
        <v>10163</v>
      </c>
      <c r="I64" s="163"/>
      <c r="J64" s="163"/>
      <c r="K64" s="163">
        <f>'将来負担比率（分子）の構造'!L$43</f>
        <v>9608</v>
      </c>
      <c r="L64" s="163"/>
      <c r="M64" s="163"/>
      <c r="N64" s="163">
        <f>'将来負担比率（分子）の構造'!M$43</f>
        <v>9471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42148</v>
      </c>
      <c r="C66" s="163"/>
      <c r="D66" s="163"/>
      <c r="E66" s="163">
        <f>'将来負担比率（分子）の構造'!J$41</f>
        <v>40810</v>
      </c>
      <c r="F66" s="163"/>
      <c r="G66" s="163"/>
      <c r="H66" s="163">
        <f>'将来負担比率（分子）の構造'!K$41</f>
        <v>38331</v>
      </c>
      <c r="I66" s="163"/>
      <c r="J66" s="163"/>
      <c r="K66" s="163">
        <f>'将来負担比率（分子）の構造'!L$41</f>
        <v>35434</v>
      </c>
      <c r="L66" s="163"/>
      <c r="M66" s="163"/>
      <c r="N66" s="163">
        <f>'将来負担比率（分子）の構造'!M$41</f>
        <v>32711</v>
      </c>
      <c r="O66" s="163"/>
      <c r="P66" s="163"/>
    </row>
    <row r="67" spans="1:16" x14ac:dyDescent="0.15">
      <c r="A67" s="163" t="s">
        <v>71</v>
      </c>
      <c r="B67" s="163" t="e">
        <f>NA()</f>
        <v>#N/A</v>
      </c>
      <c r="C67" s="163">
        <f>IF(ISNUMBER('将来負担比率（分子）の構造'!I$53), IF('将来負担比率（分子）の構造'!I$53 &lt; 0, 0, '将来負担比率（分子）の構造'!I$53), NA())</f>
        <v>10568</v>
      </c>
      <c r="D67" s="163" t="e">
        <f>NA()</f>
        <v>#N/A</v>
      </c>
      <c r="E67" s="163" t="e">
        <f>NA()</f>
        <v>#N/A</v>
      </c>
      <c r="F67" s="163">
        <f>IF(ISNUMBER('将来負担比率（分子）の構造'!J$53), IF('将来負担比率（分子）の構造'!J$53 &lt; 0, 0, '将来負担比率（分子）の構造'!J$53), NA())</f>
        <v>9469</v>
      </c>
      <c r="G67" s="163" t="e">
        <f>NA()</f>
        <v>#N/A</v>
      </c>
      <c r="H67" s="163" t="e">
        <f>NA()</f>
        <v>#N/A</v>
      </c>
      <c r="I67" s="163">
        <f>IF(ISNUMBER('将来負担比率（分子）の構造'!K$53), IF('将来負担比率（分子）の構造'!K$53 &lt; 0, 0, '将来負担比率（分子）の構造'!K$53), NA())</f>
        <v>8204</v>
      </c>
      <c r="J67" s="163" t="e">
        <f>NA()</f>
        <v>#N/A</v>
      </c>
      <c r="K67" s="163" t="e">
        <f>NA()</f>
        <v>#N/A</v>
      </c>
      <c r="L67" s="163">
        <f>IF(ISNUMBER('将来負担比率（分子）の構造'!L$53), IF('将来負担比率（分子）の構造'!L$53 &lt; 0, 0, '将来負担比率（分子）の構造'!L$53), NA())</f>
        <v>6446</v>
      </c>
      <c r="M67" s="163" t="e">
        <f>NA()</f>
        <v>#N/A</v>
      </c>
      <c r="N67" s="163" t="e">
        <f>NA()</f>
        <v>#N/A</v>
      </c>
      <c r="O67" s="163">
        <f>IF(ISNUMBER('将来負担比率（分子）の構造'!M$53), IF('将来負担比率（分子）の構造'!M$53 &lt; 0, 0, '将来負担比率（分子）の構造'!M$53), NA())</f>
        <v>5681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1911</v>
      </c>
      <c r="C72" s="167">
        <f>基金残高に係る経年分析!G55</f>
        <v>1912</v>
      </c>
      <c r="D72" s="167">
        <f>基金残高に係る経年分析!H55</f>
        <v>2223</v>
      </c>
    </row>
    <row r="73" spans="1:16" x14ac:dyDescent="0.15">
      <c r="A73" s="166" t="s">
        <v>74</v>
      </c>
      <c r="B73" s="167">
        <f>基金残高に係る経年分析!F56</f>
        <v>1713</v>
      </c>
      <c r="C73" s="167">
        <f>基金残高に係る経年分析!G56</f>
        <v>1782</v>
      </c>
      <c r="D73" s="167">
        <f>基金残高に係る経年分析!H56</f>
        <v>1873</v>
      </c>
    </row>
    <row r="74" spans="1:16" x14ac:dyDescent="0.15">
      <c r="A74" s="166" t="s">
        <v>75</v>
      </c>
      <c r="B74" s="167">
        <f>基金残高に係る経年分析!F57</f>
        <v>4915</v>
      </c>
      <c r="C74" s="167">
        <f>基金残高に係る経年分析!G57</f>
        <v>5087</v>
      </c>
      <c r="D74" s="167">
        <f>基金残高に係る経年分析!H57</f>
        <v>4948</v>
      </c>
    </row>
  </sheetData>
  <sheetProtection algorithmName="SHA-512" hashValue="1dEQ2cah1njMz+rq4oxLaU9Vqu6GP6mGTHZ/Yh9NZMtw/5iPn5TraNrZW2rSrpgsD7jHYqCnRaEjuaLItxO2GA==" saltValue="7f6mJ3k/ueWlfzYkzfOj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7338537</v>
      </c>
      <c r="S5" s="613"/>
      <c r="T5" s="613"/>
      <c r="U5" s="613"/>
      <c r="V5" s="613"/>
      <c r="W5" s="613"/>
      <c r="X5" s="613"/>
      <c r="Y5" s="614"/>
      <c r="Z5" s="615">
        <v>24.4</v>
      </c>
      <c r="AA5" s="615"/>
      <c r="AB5" s="615"/>
      <c r="AC5" s="615"/>
      <c r="AD5" s="616">
        <v>7126851</v>
      </c>
      <c r="AE5" s="616"/>
      <c r="AF5" s="616"/>
      <c r="AG5" s="616"/>
      <c r="AH5" s="616"/>
      <c r="AI5" s="616"/>
      <c r="AJ5" s="616"/>
      <c r="AK5" s="616"/>
      <c r="AL5" s="617">
        <v>43.2</v>
      </c>
      <c r="AM5" s="618"/>
      <c r="AN5" s="618"/>
      <c r="AO5" s="619"/>
      <c r="AP5" s="609" t="s">
        <v>216</v>
      </c>
      <c r="AQ5" s="610"/>
      <c r="AR5" s="610"/>
      <c r="AS5" s="610"/>
      <c r="AT5" s="610"/>
      <c r="AU5" s="610"/>
      <c r="AV5" s="610"/>
      <c r="AW5" s="610"/>
      <c r="AX5" s="610"/>
      <c r="AY5" s="610"/>
      <c r="AZ5" s="610"/>
      <c r="BA5" s="610"/>
      <c r="BB5" s="610"/>
      <c r="BC5" s="610"/>
      <c r="BD5" s="610"/>
      <c r="BE5" s="610"/>
      <c r="BF5" s="611"/>
      <c r="BG5" s="623">
        <v>7105191</v>
      </c>
      <c r="BH5" s="624"/>
      <c r="BI5" s="624"/>
      <c r="BJ5" s="624"/>
      <c r="BK5" s="624"/>
      <c r="BL5" s="624"/>
      <c r="BM5" s="624"/>
      <c r="BN5" s="625"/>
      <c r="BO5" s="626">
        <v>96.8</v>
      </c>
      <c r="BP5" s="626"/>
      <c r="BQ5" s="626"/>
      <c r="BR5" s="626"/>
      <c r="BS5" s="627">
        <v>70371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280148</v>
      </c>
      <c r="S6" s="624"/>
      <c r="T6" s="624"/>
      <c r="U6" s="624"/>
      <c r="V6" s="624"/>
      <c r="W6" s="624"/>
      <c r="X6" s="624"/>
      <c r="Y6" s="625"/>
      <c r="Z6" s="626">
        <v>0.9</v>
      </c>
      <c r="AA6" s="626"/>
      <c r="AB6" s="626"/>
      <c r="AC6" s="626"/>
      <c r="AD6" s="627">
        <v>280148</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7105191</v>
      </c>
      <c r="BH6" s="624"/>
      <c r="BI6" s="624"/>
      <c r="BJ6" s="624"/>
      <c r="BK6" s="624"/>
      <c r="BL6" s="624"/>
      <c r="BM6" s="624"/>
      <c r="BN6" s="625"/>
      <c r="BO6" s="626">
        <v>96.8</v>
      </c>
      <c r="BP6" s="626"/>
      <c r="BQ6" s="626"/>
      <c r="BR6" s="626"/>
      <c r="BS6" s="627">
        <v>70371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166040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166040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1788</v>
      </c>
      <c r="S7" s="624"/>
      <c r="T7" s="624"/>
      <c r="U7" s="624"/>
      <c r="V7" s="624"/>
      <c r="W7" s="624"/>
      <c r="X7" s="624"/>
      <c r="Y7" s="625"/>
      <c r="Z7" s="626">
        <v>0</v>
      </c>
      <c r="AA7" s="626"/>
      <c r="AB7" s="626"/>
      <c r="AC7" s="626"/>
      <c r="AD7" s="627">
        <v>1788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2066188</v>
      </c>
      <c r="BH7" s="624"/>
      <c r="BI7" s="624"/>
      <c r="BJ7" s="624"/>
      <c r="BK7" s="624"/>
      <c r="BL7" s="624"/>
      <c r="BM7" s="624"/>
      <c r="BN7" s="625"/>
      <c r="BO7" s="626">
        <v>28.2</v>
      </c>
      <c r="BP7" s="626"/>
      <c r="BQ7" s="626"/>
      <c r="BR7" s="626"/>
      <c r="BS7" s="627">
        <v>70371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4654762</v>
      </c>
      <c r="CS7" s="624"/>
      <c r="CT7" s="624"/>
      <c r="CU7" s="624"/>
      <c r="CV7" s="624"/>
      <c r="CW7" s="624"/>
      <c r="CX7" s="624"/>
      <c r="CY7" s="625"/>
      <c r="CZ7" s="626">
        <v>16.600000000000001</v>
      </c>
      <c r="DA7" s="626"/>
      <c r="DB7" s="626"/>
      <c r="DC7" s="626"/>
      <c r="DD7" s="632">
        <v>245868</v>
      </c>
      <c r="DE7" s="624"/>
      <c r="DF7" s="624"/>
      <c r="DG7" s="624"/>
      <c r="DH7" s="624"/>
      <c r="DI7" s="624"/>
      <c r="DJ7" s="624"/>
      <c r="DK7" s="624"/>
      <c r="DL7" s="624"/>
      <c r="DM7" s="624"/>
      <c r="DN7" s="624"/>
      <c r="DO7" s="624"/>
      <c r="DP7" s="625"/>
      <c r="DQ7" s="632">
        <v>3915113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38960</v>
      </c>
      <c r="S8" s="624"/>
      <c r="T8" s="624"/>
      <c r="U8" s="624"/>
      <c r="V8" s="624"/>
      <c r="W8" s="624"/>
      <c r="X8" s="624"/>
      <c r="Y8" s="625"/>
      <c r="Z8" s="626">
        <v>0.1</v>
      </c>
      <c r="AA8" s="626"/>
      <c r="AB8" s="626"/>
      <c r="AC8" s="626"/>
      <c r="AD8" s="627">
        <v>38960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63246</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6510217</v>
      </c>
      <c r="CS8" s="624"/>
      <c r="CT8" s="624"/>
      <c r="CU8" s="624"/>
      <c r="CV8" s="624"/>
      <c r="CW8" s="624"/>
      <c r="CX8" s="624"/>
      <c r="CY8" s="625"/>
      <c r="CZ8" s="626">
        <v>23.3</v>
      </c>
      <c r="DA8" s="626"/>
      <c r="DB8" s="626"/>
      <c r="DC8" s="626"/>
      <c r="DD8" s="632">
        <v>24286</v>
      </c>
      <c r="DE8" s="624"/>
      <c r="DF8" s="624"/>
      <c r="DG8" s="624"/>
      <c r="DH8" s="624"/>
      <c r="DI8" s="624"/>
      <c r="DJ8" s="624"/>
      <c r="DK8" s="624"/>
      <c r="DL8" s="624"/>
      <c r="DM8" s="624"/>
      <c r="DN8" s="624"/>
      <c r="DO8" s="624"/>
      <c r="DP8" s="625"/>
      <c r="DQ8" s="632">
        <v>3922327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48379</v>
      </c>
      <c r="S9" s="624"/>
      <c r="T9" s="624"/>
      <c r="U9" s="624"/>
      <c r="V9" s="624"/>
      <c r="W9" s="624"/>
      <c r="X9" s="624"/>
      <c r="Y9" s="625"/>
      <c r="Z9" s="626">
        <v>0.2</v>
      </c>
      <c r="AA9" s="626"/>
      <c r="AB9" s="626"/>
      <c r="AC9" s="626"/>
      <c r="AD9" s="627">
        <v>48379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1640576</v>
      </c>
      <c r="BH9" s="624"/>
      <c r="BI9" s="624"/>
      <c r="BJ9" s="624"/>
      <c r="BK9" s="624"/>
      <c r="BL9" s="624"/>
      <c r="BM9" s="624"/>
      <c r="BN9" s="625"/>
      <c r="BO9" s="626">
        <v>22.4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2460981</v>
      </c>
      <c r="CS9" s="624"/>
      <c r="CT9" s="624"/>
      <c r="CU9" s="624"/>
      <c r="CV9" s="624"/>
      <c r="CW9" s="624"/>
      <c r="CX9" s="624"/>
      <c r="CY9" s="625"/>
      <c r="CZ9" s="626">
        <v>8.8000000000000007</v>
      </c>
      <c r="DA9" s="626"/>
      <c r="DB9" s="626"/>
      <c r="DC9" s="626"/>
      <c r="DD9" s="632">
        <v>134868</v>
      </c>
      <c r="DE9" s="624"/>
      <c r="DF9" s="624"/>
      <c r="DG9" s="624"/>
      <c r="DH9" s="624"/>
      <c r="DI9" s="624"/>
      <c r="DJ9" s="624"/>
      <c r="DK9" s="624"/>
      <c r="DL9" s="624"/>
      <c r="DM9" s="624"/>
      <c r="DN9" s="624"/>
      <c r="DO9" s="624"/>
      <c r="DP9" s="625"/>
      <c r="DQ9" s="632">
        <v>2049353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116066</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109989</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39540</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1074788</v>
      </c>
      <c r="S11" s="624"/>
      <c r="T11" s="624"/>
      <c r="U11" s="624"/>
      <c r="V11" s="624"/>
      <c r="W11" s="624"/>
      <c r="X11" s="624"/>
      <c r="Y11" s="625"/>
      <c r="Z11" s="628">
        <v>3.6</v>
      </c>
      <c r="AA11" s="629"/>
      <c r="AB11" s="629"/>
      <c r="AC11" s="635"/>
      <c r="AD11" s="632">
        <v>1074788</v>
      </c>
      <c r="AE11" s="624"/>
      <c r="AF11" s="624"/>
      <c r="AG11" s="624"/>
      <c r="AH11" s="624"/>
      <c r="AI11" s="624"/>
      <c r="AJ11" s="624"/>
      <c r="AK11" s="625"/>
      <c r="AL11" s="628">
        <v>6.5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246300</v>
      </c>
      <c r="BH11" s="624"/>
      <c r="BI11" s="624"/>
      <c r="BJ11" s="624"/>
      <c r="BK11" s="624"/>
      <c r="BL11" s="624"/>
      <c r="BM11" s="624"/>
      <c r="BN11" s="625"/>
      <c r="BO11" s="626">
        <v>3.4</v>
      </c>
      <c r="BP11" s="626"/>
      <c r="BQ11" s="626"/>
      <c r="BR11" s="626"/>
      <c r="BS11" s="627">
        <v>70371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1269871</v>
      </c>
      <c r="CS11" s="624"/>
      <c r="CT11" s="624"/>
      <c r="CU11" s="624"/>
      <c r="CV11" s="624"/>
      <c r="CW11" s="624"/>
      <c r="CX11" s="624"/>
      <c r="CY11" s="625"/>
      <c r="CZ11" s="626">
        <v>4.5</v>
      </c>
      <c r="DA11" s="626"/>
      <c r="DB11" s="626"/>
      <c r="DC11" s="626"/>
      <c r="DD11" s="632">
        <v>399413</v>
      </c>
      <c r="DE11" s="624"/>
      <c r="DF11" s="624"/>
      <c r="DG11" s="624"/>
      <c r="DH11" s="624"/>
      <c r="DI11" s="624"/>
      <c r="DJ11" s="624"/>
      <c r="DK11" s="624"/>
      <c r="DL11" s="624"/>
      <c r="DM11" s="624"/>
      <c r="DN11" s="624"/>
      <c r="DO11" s="624"/>
      <c r="DP11" s="625"/>
      <c r="DQ11" s="632">
        <v>509216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5584</v>
      </c>
      <c r="S12" s="624"/>
      <c r="T12" s="624"/>
      <c r="U12" s="624"/>
      <c r="V12" s="624"/>
      <c r="W12" s="624"/>
      <c r="X12" s="624"/>
      <c r="Y12" s="625"/>
      <c r="Z12" s="626">
        <v>0</v>
      </c>
      <c r="AA12" s="626"/>
      <c r="AB12" s="626"/>
      <c r="AC12" s="626"/>
      <c r="AD12" s="627">
        <v>5584</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4568704</v>
      </c>
      <c r="BH12" s="624"/>
      <c r="BI12" s="624"/>
      <c r="BJ12" s="624"/>
      <c r="BK12" s="624"/>
      <c r="BL12" s="624"/>
      <c r="BM12" s="624"/>
      <c r="BN12" s="625"/>
      <c r="BO12" s="626">
        <v>62.3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806539</v>
      </c>
      <c r="CS12" s="624"/>
      <c r="CT12" s="624"/>
      <c r="CU12" s="624"/>
      <c r="CV12" s="624"/>
      <c r="CW12" s="624"/>
      <c r="CX12" s="624"/>
      <c r="CY12" s="625"/>
      <c r="CZ12" s="626">
        <v>2.9</v>
      </c>
      <c r="DA12" s="626"/>
      <c r="DB12" s="626"/>
      <c r="DC12" s="626"/>
      <c r="DD12" s="632">
        <v>75133</v>
      </c>
      <c r="DE12" s="624"/>
      <c r="DF12" s="624"/>
      <c r="DG12" s="624"/>
      <c r="DH12" s="624"/>
      <c r="DI12" s="624"/>
      <c r="DJ12" s="624"/>
      <c r="DK12" s="624"/>
      <c r="DL12" s="624"/>
      <c r="DM12" s="624"/>
      <c r="DN12" s="624"/>
      <c r="DO12" s="624"/>
      <c r="DP12" s="625"/>
      <c r="DQ12" s="632">
        <v>654768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2</v>
      </c>
      <c r="S13" s="624"/>
      <c r="T13" s="624"/>
      <c r="U13" s="624"/>
      <c r="V13" s="624"/>
      <c r="W13" s="624"/>
      <c r="X13" s="624"/>
      <c r="Y13" s="625"/>
      <c r="Z13" s="626">
        <v>0</v>
      </c>
      <c r="AA13" s="626"/>
      <c r="AB13" s="626"/>
      <c r="AC13" s="626"/>
      <c r="AD13" s="627">
        <v>2</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4555033</v>
      </c>
      <c r="BH13" s="624"/>
      <c r="BI13" s="624"/>
      <c r="BJ13" s="624"/>
      <c r="BK13" s="624"/>
      <c r="BL13" s="624"/>
      <c r="BM13" s="624"/>
      <c r="BN13" s="625"/>
      <c r="BO13" s="626">
        <v>62.1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3335464</v>
      </c>
      <c r="CS13" s="624"/>
      <c r="CT13" s="624"/>
      <c r="CU13" s="624"/>
      <c r="CV13" s="624"/>
      <c r="CW13" s="624"/>
      <c r="CX13" s="624"/>
      <c r="CY13" s="625"/>
      <c r="CZ13" s="626">
        <v>11.9</v>
      </c>
      <c r="DA13" s="626"/>
      <c r="DB13" s="626"/>
      <c r="DC13" s="626"/>
      <c r="DD13" s="632">
        <v>854486</v>
      </c>
      <c r="DE13" s="624"/>
      <c r="DF13" s="624"/>
      <c r="DG13" s="624"/>
      <c r="DH13" s="624"/>
      <c r="DI13" s="624"/>
      <c r="DJ13" s="624"/>
      <c r="DK13" s="624"/>
      <c r="DL13" s="624"/>
      <c r="DM13" s="624"/>
      <c r="DN13" s="624"/>
      <c r="DO13" s="624"/>
      <c r="DP13" s="625"/>
      <c r="DQ13" s="632">
        <v>2225538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169328</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1036802</v>
      </c>
      <c r="CS14" s="624"/>
      <c r="CT14" s="624"/>
      <c r="CU14" s="624"/>
      <c r="CV14" s="624"/>
      <c r="CW14" s="624"/>
      <c r="CX14" s="624"/>
      <c r="CY14" s="625"/>
      <c r="CZ14" s="626">
        <v>3.7</v>
      </c>
      <c r="DA14" s="626"/>
      <c r="DB14" s="626"/>
      <c r="DC14" s="626"/>
      <c r="DD14" s="632">
        <v>135533</v>
      </c>
      <c r="DE14" s="624"/>
      <c r="DF14" s="624"/>
      <c r="DG14" s="624"/>
      <c r="DH14" s="624"/>
      <c r="DI14" s="624"/>
      <c r="DJ14" s="624"/>
      <c r="DK14" s="624"/>
      <c r="DL14" s="624"/>
      <c r="DM14" s="624"/>
      <c r="DN14" s="624"/>
      <c r="DO14" s="624"/>
      <c r="DP14" s="625"/>
      <c r="DQ14" s="632">
        <v>874971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25552</v>
      </c>
      <c r="S15" s="624"/>
      <c r="T15" s="624"/>
      <c r="U15" s="624"/>
      <c r="V15" s="624"/>
      <c r="W15" s="624"/>
      <c r="X15" s="624"/>
      <c r="Y15" s="625"/>
      <c r="Z15" s="626">
        <v>0.1</v>
      </c>
      <c r="AA15" s="626"/>
      <c r="AB15" s="626"/>
      <c r="AC15" s="626"/>
      <c r="AD15" s="627">
        <v>25552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295256</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2604958</v>
      </c>
      <c r="CS15" s="624"/>
      <c r="CT15" s="624"/>
      <c r="CU15" s="624"/>
      <c r="CV15" s="624"/>
      <c r="CW15" s="624"/>
      <c r="CX15" s="624"/>
      <c r="CY15" s="625"/>
      <c r="CZ15" s="626">
        <v>9.3000000000000007</v>
      </c>
      <c r="DA15" s="626"/>
      <c r="DB15" s="626"/>
      <c r="DC15" s="626"/>
      <c r="DD15" s="632">
        <v>405984</v>
      </c>
      <c r="DE15" s="624"/>
      <c r="DF15" s="624"/>
      <c r="DG15" s="624"/>
      <c r="DH15" s="624"/>
      <c r="DI15" s="624"/>
      <c r="DJ15" s="624"/>
      <c r="DK15" s="624"/>
      <c r="DL15" s="624"/>
      <c r="DM15" s="624"/>
      <c r="DN15" s="624"/>
      <c r="DO15" s="624"/>
      <c r="DP15" s="625"/>
      <c r="DQ15" s="632">
        <v>1993041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100397</v>
      </c>
      <c r="S16" s="624"/>
      <c r="T16" s="624"/>
      <c r="U16" s="624"/>
      <c r="V16" s="624"/>
      <c r="W16" s="624"/>
      <c r="X16" s="624"/>
      <c r="Y16" s="625"/>
      <c r="Z16" s="626">
        <v>0.3</v>
      </c>
      <c r="AA16" s="626"/>
      <c r="AB16" s="626"/>
      <c r="AC16" s="626"/>
      <c r="AD16" s="627">
        <v>100397</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5715</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640878</v>
      </c>
      <c r="CS16" s="624"/>
      <c r="CT16" s="624"/>
      <c r="CU16" s="624"/>
      <c r="CV16" s="624"/>
      <c r="CW16" s="624"/>
      <c r="CX16" s="624"/>
      <c r="CY16" s="625"/>
      <c r="CZ16" s="626">
        <v>2.2999999999999998</v>
      </c>
      <c r="DA16" s="626"/>
      <c r="DB16" s="626"/>
      <c r="DC16" s="626"/>
      <c r="DD16" s="632" t="s">
        <v>122</v>
      </c>
      <c r="DE16" s="624"/>
      <c r="DF16" s="624"/>
      <c r="DG16" s="624"/>
      <c r="DH16" s="624"/>
      <c r="DI16" s="624"/>
      <c r="DJ16" s="624"/>
      <c r="DK16" s="624"/>
      <c r="DL16" s="624"/>
      <c r="DM16" s="624"/>
      <c r="DN16" s="624"/>
      <c r="DO16" s="624"/>
      <c r="DP16" s="625"/>
      <c r="DQ16" s="632">
        <v>123680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194821</v>
      </c>
      <c r="S17" s="624"/>
      <c r="T17" s="624"/>
      <c r="U17" s="624"/>
      <c r="V17" s="624"/>
      <c r="W17" s="624"/>
      <c r="X17" s="624"/>
      <c r="Y17" s="625"/>
      <c r="Z17" s="626">
        <v>0.6</v>
      </c>
      <c r="AA17" s="626"/>
      <c r="AB17" s="626"/>
      <c r="AC17" s="626"/>
      <c r="AD17" s="627">
        <v>194821</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4367936</v>
      </c>
      <c r="CS17" s="624"/>
      <c r="CT17" s="624"/>
      <c r="CU17" s="624"/>
      <c r="CV17" s="624"/>
      <c r="CW17" s="624"/>
      <c r="CX17" s="624"/>
      <c r="CY17" s="625"/>
      <c r="CZ17" s="626">
        <v>15.6</v>
      </c>
      <c r="DA17" s="626"/>
      <c r="DB17" s="626"/>
      <c r="DC17" s="626"/>
      <c r="DD17" s="632" t="s">
        <v>122</v>
      </c>
      <c r="DE17" s="624"/>
      <c r="DF17" s="624"/>
      <c r="DG17" s="624"/>
      <c r="DH17" s="624"/>
      <c r="DI17" s="624"/>
      <c r="DJ17" s="624"/>
      <c r="DK17" s="624"/>
      <c r="DL17" s="624"/>
      <c r="DM17" s="624"/>
      <c r="DN17" s="624"/>
      <c r="DO17" s="624"/>
      <c r="DP17" s="625"/>
      <c r="DQ17" s="632">
        <v>4313742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23000</v>
      </c>
      <c r="S18" s="624"/>
      <c r="T18" s="624"/>
      <c r="U18" s="624"/>
      <c r="V18" s="624"/>
      <c r="W18" s="624"/>
      <c r="X18" s="624"/>
      <c r="Y18" s="625"/>
      <c r="Z18" s="626">
        <v>0.1</v>
      </c>
      <c r="AA18" s="626"/>
      <c r="AB18" s="626"/>
      <c r="AC18" s="626"/>
      <c r="AD18" s="627">
        <v>23000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810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810</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166715</v>
      </c>
      <c r="S19" s="624"/>
      <c r="T19" s="624"/>
      <c r="U19" s="624"/>
      <c r="V19" s="624"/>
      <c r="W19" s="624"/>
      <c r="X19" s="624"/>
      <c r="Y19" s="625"/>
      <c r="Z19" s="626">
        <v>0.6</v>
      </c>
      <c r="AA19" s="626"/>
      <c r="AB19" s="626"/>
      <c r="AC19" s="626"/>
      <c r="AD19" s="627">
        <v>166715</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233346</v>
      </c>
      <c r="BH19" s="624"/>
      <c r="BI19" s="624"/>
      <c r="BJ19" s="624"/>
      <c r="BK19" s="624"/>
      <c r="BL19" s="624"/>
      <c r="BM19" s="624"/>
      <c r="BN19" s="625"/>
      <c r="BO19" s="626">
        <v>3.2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5106</v>
      </c>
      <c r="S20" s="624"/>
      <c r="T20" s="624"/>
      <c r="U20" s="624"/>
      <c r="V20" s="624"/>
      <c r="W20" s="624"/>
      <c r="X20" s="624"/>
      <c r="Y20" s="625"/>
      <c r="Z20" s="626">
        <v>0</v>
      </c>
      <c r="AA20" s="626"/>
      <c r="AB20" s="626"/>
      <c r="AC20" s="626"/>
      <c r="AD20" s="627">
        <v>5106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233346</v>
      </c>
      <c r="BH20" s="624"/>
      <c r="BI20" s="624"/>
      <c r="BJ20" s="624"/>
      <c r="BK20" s="624"/>
      <c r="BL20" s="624"/>
      <c r="BM20" s="624"/>
      <c r="BN20" s="625"/>
      <c r="BO20" s="626">
        <v>3.2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27965247</v>
      </c>
      <c r="CS20" s="624"/>
      <c r="CT20" s="624"/>
      <c r="CU20" s="624"/>
      <c r="CV20" s="624"/>
      <c r="CW20" s="624"/>
      <c r="CX20" s="624"/>
      <c r="CY20" s="625"/>
      <c r="CZ20" s="626">
        <v>100</v>
      </c>
      <c r="DA20" s="626"/>
      <c r="DB20" s="626"/>
      <c r="DC20" s="626"/>
      <c r="DD20" s="632">
        <v>2275571</v>
      </c>
      <c r="DE20" s="624"/>
      <c r="DF20" s="624"/>
      <c r="DG20" s="624"/>
      <c r="DH20" s="624"/>
      <c r="DI20" s="624"/>
      <c r="DJ20" s="624"/>
      <c r="DK20" s="624"/>
      <c r="DL20" s="624"/>
      <c r="DM20" s="624"/>
      <c r="DN20" s="624"/>
      <c r="DO20" s="624"/>
      <c r="DP20" s="625"/>
      <c r="DQ20" s="632">
        <v>20788139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9067964</v>
      </c>
      <c r="S21" s="624"/>
      <c r="T21" s="624"/>
      <c r="U21" s="624"/>
      <c r="V21" s="624"/>
      <c r="W21" s="624"/>
      <c r="X21" s="624"/>
      <c r="Y21" s="625"/>
      <c r="Z21" s="626">
        <v>30.1</v>
      </c>
      <c r="AA21" s="626"/>
      <c r="AB21" s="626"/>
      <c r="AC21" s="626"/>
      <c r="AD21" s="627">
        <v>7535346</v>
      </c>
      <c r="AE21" s="627"/>
      <c r="AF21" s="627"/>
      <c r="AG21" s="627"/>
      <c r="AH21" s="627"/>
      <c r="AI21" s="627"/>
      <c r="AJ21" s="627"/>
      <c r="AK21" s="627"/>
      <c r="AL21" s="628">
        <v>45.7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21660</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7535346</v>
      </c>
      <c r="S22" s="624"/>
      <c r="T22" s="624"/>
      <c r="U22" s="624"/>
      <c r="V22" s="624"/>
      <c r="W22" s="624"/>
      <c r="X22" s="624"/>
      <c r="Y22" s="625"/>
      <c r="Z22" s="626">
        <v>25</v>
      </c>
      <c r="AA22" s="626"/>
      <c r="AB22" s="626"/>
      <c r="AC22" s="626"/>
      <c r="AD22" s="627">
        <v>7535346</v>
      </c>
      <c r="AE22" s="627"/>
      <c r="AF22" s="627"/>
      <c r="AG22" s="627"/>
      <c r="AH22" s="627"/>
      <c r="AI22" s="627"/>
      <c r="AJ22" s="627"/>
      <c r="AK22" s="627"/>
      <c r="AL22" s="628">
        <v>45.7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1532588</v>
      </c>
      <c r="S23" s="624"/>
      <c r="T23" s="624"/>
      <c r="U23" s="624"/>
      <c r="V23" s="624"/>
      <c r="W23" s="624"/>
      <c r="X23" s="624"/>
      <c r="Y23" s="625"/>
      <c r="Z23" s="626">
        <v>5.0999999999999996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211686</v>
      </c>
      <c r="BH23" s="624"/>
      <c r="BI23" s="624"/>
      <c r="BJ23" s="624"/>
      <c r="BK23" s="624"/>
      <c r="BL23" s="624"/>
      <c r="BM23" s="624"/>
      <c r="BN23" s="625"/>
      <c r="BO23" s="626">
        <v>2.9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12373964</v>
      </c>
      <c r="CS24" s="613"/>
      <c r="CT24" s="613"/>
      <c r="CU24" s="613"/>
      <c r="CV24" s="613"/>
      <c r="CW24" s="613"/>
      <c r="CX24" s="613"/>
      <c r="CY24" s="614"/>
      <c r="CZ24" s="617">
        <v>44.2</v>
      </c>
      <c r="DA24" s="618"/>
      <c r="DB24" s="618"/>
      <c r="DC24" s="634"/>
      <c r="DD24" s="658">
        <v>9958870</v>
      </c>
      <c r="DE24" s="613"/>
      <c r="DF24" s="613"/>
      <c r="DG24" s="613"/>
      <c r="DH24" s="613"/>
      <c r="DI24" s="613"/>
      <c r="DJ24" s="613"/>
      <c r="DK24" s="614"/>
      <c r="DL24" s="658">
        <v>9299424</v>
      </c>
      <c r="DM24" s="613"/>
      <c r="DN24" s="613"/>
      <c r="DO24" s="613"/>
      <c r="DP24" s="613"/>
      <c r="DQ24" s="613"/>
      <c r="DR24" s="613"/>
      <c r="DS24" s="613"/>
      <c r="DT24" s="613"/>
      <c r="DU24" s="613"/>
      <c r="DV24" s="614"/>
      <c r="DW24" s="617">
        <v>56.2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18176920</v>
      </c>
      <c r="S25" s="624"/>
      <c r="T25" s="624"/>
      <c r="U25" s="624"/>
      <c r="V25" s="624"/>
      <c r="W25" s="624"/>
      <c r="X25" s="624"/>
      <c r="Y25" s="625"/>
      <c r="Z25" s="626">
        <v>60.4</v>
      </c>
      <c r="AA25" s="626"/>
      <c r="AB25" s="626"/>
      <c r="AC25" s="626"/>
      <c r="AD25" s="627">
        <v>16432616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4497695</v>
      </c>
      <c r="CS25" s="655"/>
      <c r="CT25" s="655"/>
      <c r="CU25" s="655"/>
      <c r="CV25" s="655"/>
      <c r="CW25" s="655"/>
      <c r="CX25" s="655"/>
      <c r="CY25" s="656"/>
      <c r="CZ25" s="628">
        <v>16.100000000000001</v>
      </c>
      <c r="DA25" s="653"/>
      <c r="DB25" s="653"/>
      <c r="DC25" s="657"/>
      <c r="DD25" s="632">
        <v>4294798</v>
      </c>
      <c r="DE25" s="655"/>
      <c r="DF25" s="655"/>
      <c r="DG25" s="655"/>
      <c r="DH25" s="655"/>
      <c r="DI25" s="655"/>
      <c r="DJ25" s="655"/>
      <c r="DK25" s="656"/>
      <c r="DL25" s="632">
        <v>4165366</v>
      </c>
      <c r="DM25" s="655"/>
      <c r="DN25" s="655"/>
      <c r="DO25" s="655"/>
      <c r="DP25" s="655"/>
      <c r="DQ25" s="655"/>
      <c r="DR25" s="655"/>
      <c r="DS25" s="655"/>
      <c r="DT25" s="655"/>
      <c r="DU25" s="655"/>
      <c r="DV25" s="656"/>
      <c r="DW25" s="628">
        <v>25.2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3704</v>
      </c>
      <c r="S26" s="624"/>
      <c r="T26" s="624"/>
      <c r="U26" s="624"/>
      <c r="V26" s="624"/>
      <c r="W26" s="624"/>
      <c r="X26" s="624"/>
      <c r="Y26" s="625"/>
      <c r="Z26" s="626">
        <v>0</v>
      </c>
      <c r="AA26" s="626"/>
      <c r="AB26" s="626"/>
      <c r="AC26" s="626"/>
      <c r="AD26" s="627">
        <v>3704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2612980</v>
      </c>
      <c r="CS26" s="624"/>
      <c r="CT26" s="624"/>
      <c r="CU26" s="624"/>
      <c r="CV26" s="624"/>
      <c r="CW26" s="624"/>
      <c r="CX26" s="624"/>
      <c r="CY26" s="625"/>
      <c r="CZ26" s="628">
        <v>9.3000000000000007</v>
      </c>
      <c r="DA26" s="653"/>
      <c r="DB26" s="653"/>
      <c r="DC26" s="657"/>
      <c r="DD26" s="632">
        <v>2539120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257458</v>
      </c>
      <c r="S27" s="624"/>
      <c r="T27" s="624"/>
      <c r="U27" s="624"/>
      <c r="V27" s="624"/>
      <c r="W27" s="624"/>
      <c r="X27" s="624"/>
      <c r="Y27" s="625"/>
      <c r="Z27" s="626">
        <v>0.9</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7338537</v>
      </c>
      <c r="BH27" s="624"/>
      <c r="BI27" s="624"/>
      <c r="BJ27" s="624"/>
      <c r="BK27" s="624"/>
      <c r="BL27" s="624"/>
      <c r="BM27" s="624"/>
      <c r="BN27" s="625"/>
      <c r="BO27" s="626">
        <v>100</v>
      </c>
      <c r="BP27" s="626"/>
      <c r="BQ27" s="626"/>
      <c r="BR27" s="626"/>
      <c r="BS27" s="627">
        <v>70371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3508333</v>
      </c>
      <c r="CS27" s="655"/>
      <c r="CT27" s="655"/>
      <c r="CU27" s="655"/>
      <c r="CV27" s="655"/>
      <c r="CW27" s="655"/>
      <c r="CX27" s="655"/>
      <c r="CY27" s="656"/>
      <c r="CZ27" s="628">
        <v>12.5</v>
      </c>
      <c r="DA27" s="653"/>
      <c r="DB27" s="653"/>
      <c r="DC27" s="657"/>
      <c r="DD27" s="632">
        <v>1350330</v>
      </c>
      <c r="DE27" s="655"/>
      <c r="DF27" s="655"/>
      <c r="DG27" s="655"/>
      <c r="DH27" s="655"/>
      <c r="DI27" s="655"/>
      <c r="DJ27" s="655"/>
      <c r="DK27" s="656"/>
      <c r="DL27" s="632">
        <v>825482</v>
      </c>
      <c r="DM27" s="655"/>
      <c r="DN27" s="655"/>
      <c r="DO27" s="655"/>
      <c r="DP27" s="655"/>
      <c r="DQ27" s="655"/>
      <c r="DR27" s="655"/>
      <c r="DS27" s="655"/>
      <c r="DT27" s="655"/>
      <c r="DU27" s="655"/>
      <c r="DV27" s="656"/>
      <c r="DW27" s="628">
        <v>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325629</v>
      </c>
      <c r="S28" s="624"/>
      <c r="T28" s="624"/>
      <c r="U28" s="624"/>
      <c r="V28" s="624"/>
      <c r="W28" s="624"/>
      <c r="X28" s="624"/>
      <c r="Y28" s="625"/>
      <c r="Z28" s="626">
        <v>1.1000000000000001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4367936</v>
      </c>
      <c r="CS28" s="624"/>
      <c r="CT28" s="624"/>
      <c r="CU28" s="624"/>
      <c r="CV28" s="624"/>
      <c r="CW28" s="624"/>
      <c r="CX28" s="624"/>
      <c r="CY28" s="625"/>
      <c r="CZ28" s="628">
        <v>15.6</v>
      </c>
      <c r="DA28" s="653"/>
      <c r="DB28" s="653"/>
      <c r="DC28" s="657"/>
      <c r="DD28" s="632">
        <v>4313742</v>
      </c>
      <c r="DE28" s="624"/>
      <c r="DF28" s="624"/>
      <c r="DG28" s="624"/>
      <c r="DH28" s="624"/>
      <c r="DI28" s="624"/>
      <c r="DJ28" s="624"/>
      <c r="DK28" s="625"/>
      <c r="DL28" s="632">
        <v>4308576</v>
      </c>
      <c r="DM28" s="624"/>
      <c r="DN28" s="624"/>
      <c r="DO28" s="624"/>
      <c r="DP28" s="624"/>
      <c r="DQ28" s="624"/>
      <c r="DR28" s="624"/>
      <c r="DS28" s="624"/>
      <c r="DT28" s="624"/>
      <c r="DU28" s="624"/>
      <c r="DV28" s="625"/>
      <c r="DW28" s="628">
        <v>26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52397</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4367936</v>
      </c>
      <c r="CS29" s="655"/>
      <c r="CT29" s="655"/>
      <c r="CU29" s="655"/>
      <c r="CV29" s="655"/>
      <c r="CW29" s="655"/>
      <c r="CX29" s="655"/>
      <c r="CY29" s="656"/>
      <c r="CZ29" s="628">
        <v>15.6</v>
      </c>
      <c r="DA29" s="653"/>
      <c r="DB29" s="653"/>
      <c r="DC29" s="657"/>
      <c r="DD29" s="632">
        <v>4313742</v>
      </c>
      <c r="DE29" s="655"/>
      <c r="DF29" s="655"/>
      <c r="DG29" s="655"/>
      <c r="DH29" s="655"/>
      <c r="DI29" s="655"/>
      <c r="DJ29" s="655"/>
      <c r="DK29" s="656"/>
      <c r="DL29" s="632">
        <v>4308576</v>
      </c>
      <c r="DM29" s="655"/>
      <c r="DN29" s="655"/>
      <c r="DO29" s="655"/>
      <c r="DP29" s="655"/>
      <c r="DQ29" s="655"/>
      <c r="DR29" s="655"/>
      <c r="DS29" s="655"/>
      <c r="DT29" s="655"/>
      <c r="DU29" s="655"/>
      <c r="DV29" s="656"/>
      <c r="DW29" s="628">
        <v>26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2907851</v>
      </c>
      <c r="S30" s="624"/>
      <c r="T30" s="624"/>
      <c r="U30" s="624"/>
      <c r="V30" s="624"/>
      <c r="W30" s="624"/>
      <c r="X30" s="624"/>
      <c r="Y30" s="625"/>
      <c r="Z30" s="626">
        <v>9.6999999999999993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4254303</v>
      </c>
      <c r="CS30" s="624"/>
      <c r="CT30" s="624"/>
      <c r="CU30" s="624"/>
      <c r="CV30" s="624"/>
      <c r="CW30" s="624"/>
      <c r="CX30" s="624"/>
      <c r="CY30" s="625"/>
      <c r="CZ30" s="628">
        <v>15.2</v>
      </c>
      <c r="DA30" s="653"/>
      <c r="DB30" s="653"/>
      <c r="DC30" s="657"/>
      <c r="DD30" s="632">
        <v>4202020</v>
      </c>
      <c r="DE30" s="624"/>
      <c r="DF30" s="624"/>
      <c r="DG30" s="624"/>
      <c r="DH30" s="624"/>
      <c r="DI30" s="624"/>
      <c r="DJ30" s="624"/>
      <c r="DK30" s="625"/>
      <c r="DL30" s="632">
        <v>4196854</v>
      </c>
      <c r="DM30" s="624"/>
      <c r="DN30" s="624"/>
      <c r="DO30" s="624"/>
      <c r="DP30" s="624"/>
      <c r="DQ30" s="624"/>
      <c r="DR30" s="624"/>
      <c r="DS30" s="624"/>
      <c r="DT30" s="624"/>
      <c r="DU30" s="624"/>
      <c r="DV30" s="625"/>
      <c r="DW30" s="628">
        <v>25.4</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99.7</v>
      </c>
      <c r="BH31" s="667"/>
      <c r="BI31" s="667"/>
      <c r="BJ31" s="667"/>
      <c r="BK31" s="667"/>
      <c r="BL31" s="667"/>
      <c r="BM31" s="618">
        <v>99.3</v>
      </c>
      <c r="BN31" s="667"/>
      <c r="BO31" s="667"/>
      <c r="BP31" s="667"/>
      <c r="BQ31" s="668"/>
      <c r="BR31" s="679">
        <v>99.8</v>
      </c>
      <c r="BS31" s="667"/>
      <c r="BT31" s="667"/>
      <c r="BU31" s="667"/>
      <c r="BV31" s="667"/>
      <c r="BW31" s="667"/>
      <c r="BX31" s="618">
        <v>99.4</v>
      </c>
      <c r="BY31" s="667"/>
      <c r="BZ31" s="667"/>
      <c r="CA31" s="667"/>
      <c r="CB31" s="668"/>
      <c r="CD31" s="661"/>
      <c r="CE31" s="662"/>
      <c r="CF31" s="620" t="s">
        <v>300</v>
      </c>
      <c r="CG31" s="621"/>
      <c r="CH31" s="621"/>
      <c r="CI31" s="621"/>
      <c r="CJ31" s="621"/>
      <c r="CK31" s="621"/>
      <c r="CL31" s="621"/>
      <c r="CM31" s="621"/>
      <c r="CN31" s="621"/>
      <c r="CO31" s="621"/>
      <c r="CP31" s="621"/>
      <c r="CQ31" s="622"/>
      <c r="CR31" s="623">
        <v>113633</v>
      </c>
      <c r="CS31" s="655"/>
      <c r="CT31" s="655"/>
      <c r="CU31" s="655"/>
      <c r="CV31" s="655"/>
      <c r="CW31" s="655"/>
      <c r="CX31" s="655"/>
      <c r="CY31" s="656"/>
      <c r="CZ31" s="628">
        <v>0.4</v>
      </c>
      <c r="DA31" s="653"/>
      <c r="DB31" s="653"/>
      <c r="DC31" s="657"/>
      <c r="DD31" s="632">
        <v>111722</v>
      </c>
      <c r="DE31" s="655"/>
      <c r="DF31" s="655"/>
      <c r="DG31" s="655"/>
      <c r="DH31" s="655"/>
      <c r="DI31" s="655"/>
      <c r="DJ31" s="655"/>
      <c r="DK31" s="656"/>
      <c r="DL31" s="632">
        <v>111722</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2040368</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99.3</v>
      </c>
      <c r="BN32" s="655"/>
      <c r="BO32" s="655"/>
      <c r="BP32" s="655"/>
      <c r="BQ32" s="678"/>
      <c r="BR32" s="680">
        <v>99.7</v>
      </c>
      <c r="BS32" s="655"/>
      <c r="BT32" s="655"/>
      <c r="BU32" s="655"/>
      <c r="BV32" s="655"/>
      <c r="BW32" s="655"/>
      <c r="BX32" s="629">
        <v>99.3</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138009</v>
      </c>
      <c r="S33" s="624"/>
      <c r="T33" s="624"/>
      <c r="U33" s="624"/>
      <c r="V33" s="624"/>
      <c r="W33" s="624"/>
      <c r="X33" s="624"/>
      <c r="Y33" s="625"/>
      <c r="Z33" s="626">
        <v>0.5</v>
      </c>
      <c r="AA33" s="626"/>
      <c r="AB33" s="626"/>
      <c r="AC33" s="626"/>
      <c r="AD33" s="627">
        <v>65108</v>
      </c>
      <c r="AE33" s="627"/>
      <c r="AF33" s="627"/>
      <c r="AG33" s="627"/>
      <c r="AH33" s="627"/>
      <c r="AI33" s="627"/>
      <c r="AJ33" s="627"/>
      <c r="AK33" s="627"/>
      <c r="AL33" s="628">
        <v>0.4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99.3</v>
      </c>
      <c r="BN33" s="682"/>
      <c r="BO33" s="682"/>
      <c r="BP33" s="682"/>
      <c r="BQ33" s="684"/>
      <c r="BR33" s="681">
        <v>99.8</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12674834</v>
      </c>
      <c r="CS33" s="655"/>
      <c r="CT33" s="655"/>
      <c r="CU33" s="655"/>
      <c r="CV33" s="655"/>
      <c r="CW33" s="655"/>
      <c r="CX33" s="655"/>
      <c r="CY33" s="656"/>
      <c r="CZ33" s="628">
        <v>45.3</v>
      </c>
      <c r="DA33" s="653"/>
      <c r="DB33" s="653"/>
      <c r="DC33" s="657"/>
      <c r="DD33" s="632">
        <v>10457796</v>
      </c>
      <c r="DE33" s="655"/>
      <c r="DF33" s="655"/>
      <c r="DG33" s="655"/>
      <c r="DH33" s="655"/>
      <c r="DI33" s="655"/>
      <c r="DJ33" s="655"/>
      <c r="DK33" s="656"/>
      <c r="DL33" s="632">
        <v>6812649</v>
      </c>
      <c r="DM33" s="655"/>
      <c r="DN33" s="655"/>
      <c r="DO33" s="655"/>
      <c r="DP33" s="655"/>
      <c r="DQ33" s="655"/>
      <c r="DR33" s="655"/>
      <c r="DS33" s="655"/>
      <c r="DT33" s="655"/>
      <c r="DU33" s="655"/>
      <c r="DV33" s="656"/>
      <c r="DW33" s="628">
        <v>41.2</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768608</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5024368</v>
      </c>
      <c r="CS34" s="624"/>
      <c r="CT34" s="624"/>
      <c r="CU34" s="624"/>
      <c r="CV34" s="624"/>
      <c r="CW34" s="624"/>
      <c r="CX34" s="624"/>
      <c r="CY34" s="625"/>
      <c r="CZ34" s="628">
        <v>18</v>
      </c>
      <c r="DA34" s="653"/>
      <c r="DB34" s="653"/>
      <c r="DC34" s="657"/>
      <c r="DD34" s="632">
        <v>4003805</v>
      </c>
      <c r="DE34" s="624"/>
      <c r="DF34" s="624"/>
      <c r="DG34" s="624"/>
      <c r="DH34" s="624"/>
      <c r="DI34" s="624"/>
      <c r="DJ34" s="624"/>
      <c r="DK34" s="625"/>
      <c r="DL34" s="632">
        <v>3345910</v>
      </c>
      <c r="DM34" s="624"/>
      <c r="DN34" s="624"/>
      <c r="DO34" s="624"/>
      <c r="DP34" s="624"/>
      <c r="DQ34" s="624"/>
      <c r="DR34" s="624"/>
      <c r="DS34" s="624"/>
      <c r="DT34" s="624"/>
      <c r="DU34" s="624"/>
      <c r="DV34" s="625"/>
      <c r="DW34" s="628">
        <v>20.2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1239659</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1188352</v>
      </c>
      <c r="CS35" s="655"/>
      <c r="CT35" s="655"/>
      <c r="CU35" s="655"/>
      <c r="CV35" s="655"/>
      <c r="CW35" s="655"/>
      <c r="CX35" s="655"/>
      <c r="CY35" s="656"/>
      <c r="CZ35" s="628">
        <v>4.2</v>
      </c>
      <c r="DA35" s="653"/>
      <c r="DB35" s="653"/>
      <c r="DC35" s="657"/>
      <c r="DD35" s="632">
        <v>988790</v>
      </c>
      <c r="DE35" s="655"/>
      <c r="DF35" s="655"/>
      <c r="DG35" s="655"/>
      <c r="DH35" s="655"/>
      <c r="DI35" s="655"/>
      <c r="DJ35" s="655"/>
      <c r="DK35" s="656"/>
      <c r="DL35" s="632">
        <v>763003</v>
      </c>
      <c r="DM35" s="655"/>
      <c r="DN35" s="655"/>
      <c r="DO35" s="655"/>
      <c r="DP35" s="655"/>
      <c r="DQ35" s="655"/>
      <c r="DR35" s="655"/>
      <c r="DS35" s="655"/>
      <c r="DT35" s="655"/>
      <c r="DU35" s="655"/>
      <c r="DV35" s="656"/>
      <c r="DW35" s="628">
        <v>4.5999999999999996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2248304</v>
      </c>
      <c r="S36" s="624"/>
      <c r="T36" s="624"/>
      <c r="U36" s="624"/>
      <c r="V36" s="624"/>
      <c r="W36" s="624"/>
      <c r="X36" s="624"/>
      <c r="Y36" s="625"/>
      <c r="Z36" s="626">
        <v>7.5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2915646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263123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2942859</v>
      </c>
      <c r="CS36" s="624"/>
      <c r="CT36" s="624"/>
      <c r="CU36" s="624"/>
      <c r="CV36" s="624"/>
      <c r="CW36" s="624"/>
      <c r="CX36" s="624"/>
      <c r="CY36" s="625"/>
      <c r="CZ36" s="628">
        <v>10.5</v>
      </c>
      <c r="DA36" s="653"/>
      <c r="DB36" s="653"/>
      <c r="DC36" s="657"/>
      <c r="DD36" s="632">
        <v>2384358</v>
      </c>
      <c r="DE36" s="624"/>
      <c r="DF36" s="624"/>
      <c r="DG36" s="624"/>
      <c r="DH36" s="624"/>
      <c r="DI36" s="624"/>
      <c r="DJ36" s="624"/>
      <c r="DK36" s="625"/>
      <c r="DL36" s="632">
        <v>1167843</v>
      </c>
      <c r="DM36" s="624"/>
      <c r="DN36" s="624"/>
      <c r="DO36" s="624"/>
      <c r="DP36" s="624"/>
      <c r="DQ36" s="624"/>
      <c r="DR36" s="624"/>
      <c r="DS36" s="624"/>
      <c r="DT36" s="624"/>
      <c r="DU36" s="624"/>
      <c r="DV36" s="625"/>
      <c r="DW36" s="628">
        <v>7.1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395196</v>
      </c>
      <c r="S37" s="624"/>
      <c r="T37" s="624"/>
      <c r="U37" s="624"/>
      <c r="V37" s="624"/>
      <c r="W37" s="624"/>
      <c r="X37" s="624"/>
      <c r="Y37" s="625"/>
      <c r="Z37" s="626">
        <v>1.3</v>
      </c>
      <c r="AA37" s="626"/>
      <c r="AB37" s="626"/>
      <c r="AC37" s="626"/>
      <c r="AD37" s="627">
        <v>415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856399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208589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26670</v>
      </c>
      <c r="CS37" s="655"/>
      <c r="CT37" s="655"/>
      <c r="CU37" s="655"/>
      <c r="CV37" s="655"/>
      <c r="CW37" s="655"/>
      <c r="CX37" s="655"/>
      <c r="CY37" s="656"/>
      <c r="CZ37" s="628">
        <v>0.1</v>
      </c>
      <c r="DA37" s="653"/>
      <c r="DB37" s="653"/>
      <c r="DC37" s="657"/>
      <c r="DD37" s="632">
        <v>26670</v>
      </c>
      <c r="DE37" s="655"/>
      <c r="DF37" s="655"/>
      <c r="DG37" s="655"/>
      <c r="DH37" s="655"/>
      <c r="DI37" s="655"/>
      <c r="DJ37" s="655"/>
      <c r="DK37" s="656"/>
      <c r="DL37" s="632">
        <v>26656</v>
      </c>
      <c r="DM37" s="655"/>
      <c r="DN37" s="655"/>
      <c r="DO37" s="655"/>
      <c r="DP37" s="655"/>
      <c r="DQ37" s="655"/>
      <c r="DR37" s="655"/>
      <c r="DS37" s="655"/>
      <c r="DT37" s="655"/>
      <c r="DU37" s="655"/>
      <c r="DV37" s="656"/>
      <c r="DW37" s="628">
        <v>0.2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1531200</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167357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4685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1890522</v>
      </c>
      <c r="CS38" s="624"/>
      <c r="CT38" s="624"/>
      <c r="CU38" s="624"/>
      <c r="CV38" s="624"/>
      <c r="CW38" s="624"/>
      <c r="CX38" s="624"/>
      <c r="CY38" s="625"/>
      <c r="CZ38" s="628">
        <v>6.8</v>
      </c>
      <c r="DA38" s="653"/>
      <c r="DB38" s="653"/>
      <c r="DC38" s="657"/>
      <c r="DD38" s="632">
        <v>1619901</v>
      </c>
      <c r="DE38" s="624"/>
      <c r="DF38" s="624"/>
      <c r="DG38" s="624"/>
      <c r="DH38" s="624"/>
      <c r="DI38" s="624"/>
      <c r="DJ38" s="624"/>
      <c r="DK38" s="625"/>
      <c r="DL38" s="632">
        <v>1535893</v>
      </c>
      <c r="DM38" s="624"/>
      <c r="DN38" s="624"/>
      <c r="DO38" s="624"/>
      <c r="DP38" s="624"/>
      <c r="DQ38" s="624"/>
      <c r="DR38" s="624"/>
      <c r="DS38" s="624"/>
      <c r="DT38" s="624"/>
      <c r="DU38" s="624"/>
      <c r="DV38" s="625"/>
      <c r="DW38" s="628">
        <v>9.3000000000000007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810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6561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1483463</v>
      </c>
      <c r="CS39" s="655"/>
      <c r="CT39" s="655"/>
      <c r="CU39" s="655"/>
      <c r="CV39" s="655"/>
      <c r="CW39" s="655"/>
      <c r="CX39" s="655"/>
      <c r="CY39" s="656"/>
      <c r="CZ39" s="628">
        <v>5.3</v>
      </c>
      <c r="DA39" s="653"/>
      <c r="DB39" s="653"/>
      <c r="DC39" s="657"/>
      <c r="DD39" s="632">
        <v>1460942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49700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558</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145270</v>
      </c>
      <c r="CS40" s="624"/>
      <c r="CT40" s="624"/>
      <c r="CU40" s="624"/>
      <c r="CV40" s="624"/>
      <c r="CW40" s="624"/>
      <c r="CX40" s="624"/>
      <c r="CY40" s="625"/>
      <c r="CZ40" s="628">
        <v>0.5</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30085303</v>
      </c>
      <c r="S41" s="696"/>
      <c r="T41" s="696"/>
      <c r="U41" s="696"/>
      <c r="V41" s="696"/>
      <c r="W41" s="696"/>
      <c r="X41" s="696"/>
      <c r="Y41" s="700"/>
      <c r="Z41" s="701">
        <v>100</v>
      </c>
      <c r="AA41" s="701"/>
      <c r="AB41" s="701"/>
      <c r="AC41" s="701"/>
      <c r="AD41" s="702">
        <v>16501843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336834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1553688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2916449</v>
      </c>
      <c r="CS42" s="655"/>
      <c r="CT42" s="655"/>
      <c r="CU42" s="655"/>
      <c r="CV42" s="655"/>
      <c r="CW42" s="655"/>
      <c r="CX42" s="655"/>
      <c r="CY42" s="656"/>
      <c r="CZ42" s="628">
        <v>10.4</v>
      </c>
      <c r="DA42" s="653"/>
      <c r="DB42" s="653"/>
      <c r="DC42" s="657"/>
      <c r="DD42" s="632">
        <v>371473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73084</v>
      </c>
      <c r="CS43" s="655"/>
      <c r="CT43" s="655"/>
      <c r="CU43" s="655"/>
      <c r="CV43" s="655"/>
      <c r="CW43" s="655"/>
      <c r="CX43" s="655"/>
      <c r="CY43" s="656"/>
      <c r="CZ43" s="628">
        <v>0.3</v>
      </c>
      <c r="DA43" s="653"/>
      <c r="DB43" s="653"/>
      <c r="DC43" s="657"/>
      <c r="DD43" s="632">
        <v>70984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2275571</v>
      </c>
      <c r="CS44" s="624"/>
      <c r="CT44" s="624"/>
      <c r="CU44" s="624"/>
      <c r="CV44" s="624"/>
      <c r="CW44" s="624"/>
      <c r="CX44" s="624"/>
      <c r="CY44" s="625"/>
      <c r="CZ44" s="628">
        <v>8.1</v>
      </c>
      <c r="DA44" s="629"/>
      <c r="DB44" s="629"/>
      <c r="DC44" s="635"/>
      <c r="DD44" s="632">
        <v>247793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1074225</v>
      </c>
      <c r="CS45" s="655"/>
      <c r="CT45" s="655"/>
      <c r="CU45" s="655"/>
      <c r="CV45" s="655"/>
      <c r="CW45" s="655"/>
      <c r="CX45" s="655"/>
      <c r="CY45" s="656"/>
      <c r="CZ45" s="628">
        <v>3.8</v>
      </c>
      <c r="DA45" s="653"/>
      <c r="DB45" s="653"/>
      <c r="DC45" s="657"/>
      <c r="DD45" s="632">
        <v>45905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1108237</v>
      </c>
      <c r="CS46" s="624"/>
      <c r="CT46" s="624"/>
      <c r="CU46" s="624"/>
      <c r="CV46" s="624"/>
      <c r="CW46" s="624"/>
      <c r="CX46" s="624"/>
      <c r="CY46" s="625"/>
      <c r="CZ46" s="628">
        <v>4</v>
      </c>
      <c r="DA46" s="629"/>
      <c r="DB46" s="629"/>
      <c r="DC46" s="635"/>
      <c r="DD46" s="632">
        <v>199158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640878</v>
      </c>
      <c r="CS47" s="655"/>
      <c r="CT47" s="655"/>
      <c r="CU47" s="655"/>
      <c r="CV47" s="655"/>
      <c r="CW47" s="655"/>
      <c r="CX47" s="655"/>
      <c r="CY47" s="656"/>
      <c r="CZ47" s="628">
        <v>2.2999999999999998</v>
      </c>
      <c r="DA47" s="653"/>
      <c r="DB47" s="653"/>
      <c r="DC47" s="657"/>
      <c r="DD47" s="632">
        <v>123680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27965247</v>
      </c>
      <c r="CS49" s="682"/>
      <c r="CT49" s="682"/>
      <c r="CU49" s="682"/>
      <c r="CV49" s="682"/>
      <c r="CW49" s="682"/>
      <c r="CX49" s="682"/>
      <c r="CY49" s="711"/>
      <c r="CZ49" s="703">
        <v>100</v>
      </c>
      <c r="DA49" s="712"/>
      <c r="DB49" s="712"/>
      <c r="DC49" s="713"/>
      <c r="DD49" s="714">
        <v>20788139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APXSJ53YAs4ySUsFJSwxtxxsb2dfAYAalUqjWppBBrS5Gj+1Te7dfr/XRZz2AJblw6jp0sEEy5ybcf+MsGl0A==" saltValue="w7DQJk69WDGlcUBrVlOq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53" t="s">
        <v>352</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54" t="s">
        <v>353</v>
      </c>
      <c r="DK2" s="755"/>
      <c r="DL2" s="755"/>
      <c r="DM2" s="755"/>
      <c r="DN2" s="755"/>
      <c r="DO2" s="756"/>
      <c r="DP2" s="216"/>
      <c r="DQ2" s="754" t="s">
        <v>354</v>
      </c>
      <c r="DR2" s="755"/>
      <c r="DS2" s="755"/>
      <c r="DT2" s="755"/>
      <c r="DU2" s="755"/>
      <c r="DV2" s="755"/>
      <c r="DW2" s="755"/>
      <c r="DX2" s="755"/>
      <c r="DY2" s="755"/>
      <c r="DZ2" s="75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57" t="s">
        <v>355</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0"/>
      <c r="BA4" s="220"/>
      <c r="BB4" s="220"/>
      <c r="BC4" s="220"/>
      <c r="BD4" s="220"/>
      <c r="BE4" s="221"/>
      <c r="BF4" s="221"/>
      <c r="BG4" s="221"/>
      <c r="BH4" s="221"/>
      <c r="BI4" s="221"/>
      <c r="BJ4" s="221"/>
      <c r="BK4" s="221"/>
      <c r="BL4" s="221"/>
      <c r="BM4" s="221"/>
      <c r="BN4" s="221"/>
      <c r="BO4" s="221"/>
      <c r="BP4" s="221"/>
      <c r="BQ4" s="758" t="s">
        <v>356</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2"/>
    </row>
    <row r="5" spans="1:131" s="223" customFormat="1" ht="26.25" customHeight="1" x14ac:dyDescent="0.15">
      <c r="A5" s="759" t="s">
        <v>357</v>
      </c>
      <c r="B5" s="760"/>
      <c r="C5" s="760"/>
      <c r="D5" s="760"/>
      <c r="E5" s="760"/>
      <c r="F5" s="760"/>
      <c r="G5" s="760"/>
      <c r="H5" s="760"/>
      <c r="I5" s="760"/>
      <c r="J5" s="760"/>
      <c r="K5" s="760"/>
      <c r="L5" s="760"/>
      <c r="M5" s="760"/>
      <c r="N5" s="760"/>
      <c r="O5" s="760"/>
      <c r="P5" s="761"/>
      <c r="Q5" s="765" t="s">
        <v>358</v>
      </c>
      <c r="R5" s="766"/>
      <c r="S5" s="766"/>
      <c r="T5" s="766"/>
      <c r="U5" s="767"/>
      <c r="V5" s="765" t="s">
        <v>359</v>
      </c>
      <c r="W5" s="766"/>
      <c r="X5" s="766"/>
      <c r="Y5" s="766"/>
      <c r="Z5" s="767"/>
      <c r="AA5" s="765" t="s">
        <v>360</v>
      </c>
      <c r="AB5" s="766"/>
      <c r="AC5" s="766"/>
      <c r="AD5" s="766"/>
      <c r="AE5" s="766"/>
      <c r="AF5" s="771" t="s">
        <v>361</v>
      </c>
      <c r="AG5" s="766"/>
      <c r="AH5" s="766"/>
      <c r="AI5" s="766"/>
      <c r="AJ5" s="772"/>
      <c r="AK5" s="766" t="s">
        <v>362</v>
      </c>
      <c r="AL5" s="766"/>
      <c r="AM5" s="766"/>
      <c r="AN5" s="766"/>
      <c r="AO5" s="767"/>
      <c r="AP5" s="765" t="s">
        <v>363</v>
      </c>
      <c r="AQ5" s="766"/>
      <c r="AR5" s="766"/>
      <c r="AS5" s="766"/>
      <c r="AT5" s="767"/>
      <c r="AU5" s="765" t="s">
        <v>364</v>
      </c>
      <c r="AV5" s="766"/>
      <c r="AW5" s="766"/>
      <c r="AX5" s="766"/>
      <c r="AY5" s="772"/>
      <c r="AZ5" s="220"/>
      <c r="BA5" s="220"/>
      <c r="BB5" s="220"/>
      <c r="BC5" s="220"/>
      <c r="BD5" s="220"/>
      <c r="BE5" s="221"/>
      <c r="BF5" s="221"/>
      <c r="BG5" s="221"/>
      <c r="BH5" s="221"/>
      <c r="BI5" s="221"/>
      <c r="BJ5" s="221"/>
      <c r="BK5" s="221"/>
      <c r="BL5" s="221"/>
      <c r="BM5" s="221"/>
      <c r="BN5" s="221"/>
      <c r="BO5" s="221"/>
      <c r="BP5" s="221"/>
      <c r="BQ5" s="759" t="s">
        <v>365</v>
      </c>
      <c r="BR5" s="760"/>
      <c r="BS5" s="760"/>
      <c r="BT5" s="760"/>
      <c r="BU5" s="760"/>
      <c r="BV5" s="760"/>
      <c r="BW5" s="760"/>
      <c r="BX5" s="760"/>
      <c r="BY5" s="760"/>
      <c r="BZ5" s="760"/>
      <c r="CA5" s="760"/>
      <c r="CB5" s="760"/>
      <c r="CC5" s="760"/>
      <c r="CD5" s="760"/>
      <c r="CE5" s="760"/>
      <c r="CF5" s="760"/>
      <c r="CG5" s="761"/>
      <c r="CH5" s="765" t="s">
        <v>366</v>
      </c>
      <c r="CI5" s="766"/>
      <c r="CJ5" s="766"/>
      <c r="CK5" s="766"/>
      <c r="CL5" s="767"/>
      <c r="CM5" s="765" t="s">
        <v>367</v>
      </c>
      <c r="CN5" s="766"/>
      <c r="CO5" s="766"/>
      <c r="CP5" s="766"/>
      <c r="CQ5" s="767"/>
      <c r="CR5" s="765" t="s">
        <v>368</v>
      </c>
      <c r="CS5" s="766"/>
      <c r="CT5" s="766"/>
      <c r="CU5" s="766"/>
      <c r="CV5" s="767"/>
      <c r="CW5" s="765" t="s">
        <v>369</v>
      </c>
      <c r="CX5" s="766"/>
      <c r="CY5" s="766"/>
      <c r="CZ5" s="766"/>
      <c r="DA5" s="767"/>
      <c r="DB5" s="765" t="s">
        <v>370</v>
      </c>
      <c r="DC5" s="766"/>
      <c r="DD5" s="766"/>
      <c r="DE5" s="766"/>
      <c r="DF5" s="767"/>
      <c r="DG5" s="793" t="s">
        <v>371</v>
      </c>
      <c r="DH5" s="794"/>
      <c r="DI5" s="794"/>
      <c r="DJ5" s="794"/>
      <c r="DK5" s="795"/>
      <c r="DL5" s="793" t="s">
        <v>372</v>
      </c>
      <c r="DM5" s="794"/>
      <c r="DN5" s="794"/>
      <c r="DO5" s="794"/>
      <c r="DP5" s="795"/>
      <c r="DQ5" s="765" t="s">
        <v>373</v>
      </c>
      <c r="DR5" s="766"/>
      <c r="DS5" s="766"/>
      <c r="DT5" s="766"/>
      <c r="DU5" s="767"/>
      <c r="DV5" s="765" t="s">
        <v>364</v>
      </c>
      <c r="DW5" s="766"/>
      <c r="DX5" s="766"/>
      <c r="DY5" s="766"/>
      <c r="DZ5" s="772"/>
      <c r="EA5" s="222"/>
    </row>
    <row r="6" spans="1:131" s="223" customFormat="1" ht="26.25" customHeight="1" thickBot="1" x14ac:dyDescent="0.2">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0"/>
      <c r="BA6" s="220"/>
      <c r="BB6" s="220"/>
      <c r="BC6" s="220"/>
      <c r="BD6" s="220"/>
      <c r="BE6" s="221"/>
      <c r="BF6" s="221"/>
      <c r="BG6" s="221"/>
      <c r="BH6" s="221"/>
      <c r="BI6" s="221"/>
      <c r="BJ6" s="221"/>
      <c r="BK6" s="221"/>
      <c r="BL6" s="221"/>
      <c r="BM6" s="221"/>
      <c r="BN6" s="221"/>
      <c r="BO6" s="221"/>
      <c r="BP6" s="221"/>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6"/>
      <c r="DH6" s="797"/>
      <c r="DI6" s="797"/>
      <c r="DJ6" s="797"/>
      <c r="DK6" s="798"/>
      <c r="DL6" s="796"/>
      <c r="DM6" s="797"/>
      <c r="DN6" s="797"/>
      <c r="DO6" s="797"/>
      <c r="DP6" s="798"/>
      <c r="DQ6" s="768"/>
      <c r="DR6" s="769"/>
      <c r="DS6" s="769"/>
      <c r="DT6" s="769"/>
      <c r="DU6" s="770"/>
      <c r="DV6" s="768"/>
      <c r="DW6" s="769"/>
      <c r="DX6" s="769"/>
      <c r="DY6" s="769"/>
      <c r="DZ6" s="774"/>
      <c r="EA6" s="222"/>
    </row>
    <row r="7" spans="1:131" s="223" customFormat="1" ht="26.25" customHeight="1" thickTop="1" x14ac:dyDescent="0.15">
      <c r="A7" s="224">
        <v>1</v>
      </c>
      <c r="B7" s="788" t="s">
        <v>374</v>
      </c>
      <c r="C7" s="789"/>
      <c r="D7" s="789"/>
      <c r="E7" s="789"/>
      <c r="F7" s="789"/>
      <c r="G7" s="789"/>
      <c r="H7" s="789"/>
      <c r="I7" s="789"/>
      <c r="J7" s="789"/>
      <c r="K7" s="789"/>
      <c r="L7" s="789"/>
      <c r="M7" s="789"/>
      <c r="N7" s="789"/>
      <c r="O7" s="789"/>
      <c r="P7" s="790"/>
      <c r="Q7" s="791">
        <v>30506</v>
      </c>
      <c r="R7" s="792"/>
      <c r="S7" s="792"/>
      <c r="T7" s="792"/>
      <c r="U7" s="792"/>
      <c r="V7" s="792">
        <v>28393</v>
      </c>
      <c r="W7" s="792"/>
      <c r="X7" s="792"/>
      <c r="Y7" s="792"/>
      <c r="Z7" s="792"/>
      <c r="AA7" s="792">
        <v>2112</v>
      </c>
      <c r="AB7" s="792"/>
      <c r="AC7" s="792"/>
      <c r="AD7" s="792"/>
      <c r="AE7" s="803"/>
      <c r="AF7" s="804">
        <v>1877</v>
      </c>
      <c r="AG7" s="805"/>
      <c r="AH7" s="805"/>
      <c r="AI7" s="805"/>
      <c r="AJ7" s="806"/>
      <c r="AK7" s="728">
        <v>1240</v>
      </c>
      <c r="AL7" s="729"/>
      <c r="AM7" s="729"/>
      <c r="AN7" s="729"/>
      <c r="AO7" s="729"/>
      <c r="AP7" s="729">
        <v>32711</v>
      </c>
      <c r="AQ7" s="729"/>
      <c r="AR7" s="729"/>
      <c r="AS7" s="729"/>
      <c r="AT7" s="729"/>
      <c r="AU7" s="730"/>
      <c r="AV7" s="730"/>
      <c r="AW7" s="730"/>
      <c r="AX7" s="730"/>
      <c r="AY7" s="731"/>
      <c r="AZ7" s="220"/>
      <c r="BA7" s="220"/>
      <c r="BB7" s="220"/>
      <c r="BC7" s="220"/>
      <c r="BD7" s="220"/>
      <c r="BE7" s="221"/>
      <c r="BF7" s="221"/>
      <c r="BG7" s="221"/>
      <c r="BH7" s="221"/>
      <c r="BI7" s="221"/>
      <c r="BJ7" s="221"/>
      <c r="BK7" s="221"/>
      <c r="BL7" s="221"/>
      <c r="BM7" s="221"/>
      <c r="BN7" s="221"/>
      <c r="BO7" s="221"/>
      <c r="BP7" s="221"/>
      <c r="BQ7" s="224">
        <v>1</v>
      </c>
      <c r="BR7" s="225"/>
      <c r="BS7" s="750" t="s">
        <v>558</v>
      </c>
      <c r="BT7" s="751"/>
      <c r="BU7" s="751"/>
      <c r="BV7" s="751"/>
      <c r="BW7" s="751"/>
      <c r="BX7" s="751"/>
      <c r="BY7" s="751"/>
      <c r="BZ7" s="751"/>
      <c r="CA7" s="751"/>
      <c r="CB7" s="751"/>
      <c r="CC7" s="751"/>
      <c r="CD7" s="751"/>
      <c r="CE7" s="751"/>
      <c r="CF7" s="751"/>
      <c r="CG7" s="752"/>
      <c r="CH7" s="775">
        <v>-12</v>
      </c>
      <c r="CI7" s="776"/>
      <c r="CJ7" s="776"/>
      <c r="CK7" s="776"/>
      <c r="CL7" s="777"/>
      <c r="CM7" s="775">
        <v>371</v>
      </c>
      <c r="CN7" s="776"/>
      <c r="CO7" s="776"/>
      <c r="CP7" s="776"/>
      <c r="CQ7" s="777"/>
      <c r="CR7" s="775">
        <v>38</v>
      </c>
      <c r="CS7" s="776"/>
      <c r="CT7" s="776"/>
      <c r="CU7" s="776"/>
      <c r="CV7" s="777"/>
      <c r="CW7" s="775" t="s">
        <v>563</v>
      </c>
      <c r="CX7" s="776"/>
      <c r="CY7" s="776"/>
      <c r="CZ7" s="776"/>
      <c r="DA7" s="777"/>
      <c r="DB7" s="775" t="s">
        <v>563</v>
      </c>
      <c r="DC7" s="776"/>
      <c r="DD7" s="776"/>
      <c r="DE7" s="776"/>
      <c r="DF7" s="777"/>
      <c r="DG7" s="775" t="s">
        <v>563</v>
      </c>
      <c r="DH7" s="776"/>
      <c r="DI7" s="776"/>
      <c r="DJ7" s="776"/>
      <c r="DK7" s="777"/>
      <c r="DL7" s="775" t="s">
        <v>563</v>
      </c>
      <c r="DM7" s="776"/>
      <c r="DN7" s="776"/>
      <c r="DO7" s="776"/>
      <c r="DP7" s="777"/>
      <c r="DQ7" s="775" t="s">
        <v>563</v>
      </c>
      <c r="DR7" s="776"/>
      <c r="DS7" s="776"/>
      <c r="DT7" s="776"/>
      <c r="DU7" s="777"/>
      <c r="DV7" s="750"/>
      <c r="DW7" s="751"/>
      <c r="DX7" s="751"/>
      <c r="DY7" s="751"/>
      <c r="DZ7" s="778"/>
      <c r="EA7" s="222"/>
    </row>
    <row r="8" spans="1:131" s="223" customFormat="1" ht="26.25" customHeight="1" x14ac:dyDescent="0.15">
      <c r="A8" s="226">
        <v>2</v>
      </c>
      <c r="B8" s="779" t="s">
        <v>375</v>
      </c>
      <c r="C8" s="780"/>
      <c r="D8" s="780"/>
      <c r="E8" s="780"/>
      <c r="F8" s="780"/>
      <c r="G8" s="780"/>
      <c r="H8" s="780"/>
      <c r="I8" s="780"/>
      <c r="J8" s="780"/>
      <c r="K8" s="780"/>
      <c r="L8" s="780"/>
      <c r="M8" s="780"/>
      <c r="N8" s="780"/>
      <c r="O8" s="780"/>
      <c r="P8" s="781"/>
      <c r="Q8" s="782">
        <v>89</v>
      </c>
      <c r="R8" s="783"/>
      <c r="S8" s="783"/>
      <c r="T8" s="783"/>
      <c r="U8" s="783"/>
      <c r="V8" s="783">
        <v>81</v>
      </c>
      <c r="W8" s="783"/>
      <c r="X8" s="783"/>
      <c r="Y8" s="783"/>
      <c r="Z8" s="783"/>
      <c r="AA8" s="783">
        <v>8</v>
      </c>
      <c r="AB8" s="783"/>
      <c r="AC8" s="783"/>
      <c r="AD8" s="783"/>
      <c r="AE8" s="784"/>
      <c r="AF8" s="785">
        <v>8</v>
      </c>
      <c r="AG8" s="786"/>
      <c r="AH8" s="786"/>
      <c r="AI8" s="786"/>
      <c r="AJ8" s="787"/>
      <c r="AK8" s="732">
        <v>22</v>
      </c>
      <c r="AL8" s="733"/>
      <c r="AM8" s="733"/>
      <c r="AN8" s="733"/>
      <c r="AO8" s="733"/>
      <c r="AP8" s="733" t="s">
        <v>562</v>
      </c>
      <c r="AQ8" s="733"/>
      <c r="AR8" s="733"/>
      <c r="AS8" s="733"/>
      <c r="AT8" s="733"/>
      <c r="AU8" s="734"/>
      <c r="AV8" s="734"/>
      <c r="AW8" s="734"/>
      <c r="AX8" s="734"/>
      <c r="AY8" s="735"/>
      <c r="AZ8" s="220"/>
      <c r="BA8" s="220"/>
      <c r="BB8" s="220"/>
      <c r="BC8" s="220"/>
      <c r="BD8" s="220"/>
      <c r="BE8" s="221"/>
      <c r="BF8" s="221"/>
      <c r="BG8" s="221"/>
      <c r="BH8" s="221"/>
      <c r="BI8" s="221"/>
      <c r="BJ8" s="221"/>
      <c r="BK8" s="221"/>
      <c r="BL8" s="221"/>
      <c r="BM8" s="221"/>
      <c r="BN8" s="221"/>
      <c r="BO8" s="221"/>
      <c r="BP8" s="221"/>
      <c r="BQ8" s="226">
        <v>2</v>
      </c>
      <c r="BR8" s="227"/>
      <c r="BS8" s="736" t="s">
        <v>559</v>
      </c>
      <c r="BT8" s="737"/>
      <c r="BU8" s="737"/>
      <c r="BV8" s="737"/>
      <c r="BW8" s="737"/>
      <c r="BX8" s="737"/>
      <c r="BY8" s="737"/>
      <c r="BZ8" s="737"/>
      <c r="CA8" s="737"/>
      <c r="CB8" s="737"/>
      <c r="CC8" s="737"/>
      <c r="CD8" s="737"/>
      <c r="CE8" s="737"/>
      <c r="CF8" s="737"/>
      <c r="CG8" s="738"/>
      <c r="CH8" s="799">
        <v>5</v>
      </c>
      <c r="CI8" s="800"/>
      <c r="CJ8" s="800"/>
      <c r="CK8" s="800"/>
      <c r="CL8" s="801"/>
      <c r="CM8" s="799">
        <v>106</v>
      </c>
      <c r="CN8" s="800"/>
      <c r="CO8" s="800"/>
      <c r="CP8" s="800"/>
      <c r="CQ8" s="801"/>
      <c r="CR8" s="799">
        <v>22</v>
      </c>
      <c r="CS8" s="800"/>
      <c r="CT8" s="800"/>
      <c r="CU8" s="800"/>
      <c r="CV8" s="801"/>
      <c r="CW8" s="799" t="s">
        <v>563</v>
      </c>
      <c r="CX8" s="800"/>
      <c r="CY8" s="800"/>
      <c r="CZ8" s="800"/>
      <c r="DA8" s="801"/>
      <c r="DB8" s="799" t="s">
        <v>563</v>
      </c>
      <c r="DC8" s="800"/>
      <c r="DD8" s="800"/>
      <c r="DE8" s="800"/>
      <c r="DF8" s="801"/>
      <c r="DG8" s="799" t="s">
        <v>563</v>
      </c>
      <c r="DH8" s="800"/>
      <c r="DI8" s="800"/>
      <c r="DJ8" s="800"/>
      <c r="DK8" s="801"/>
      <c r="DL8" s="799" t="s">
        <v>563</v>
      </c>
      <c r="DM8" s="800"/>
      <c r="DN8" s="800"/>
      <c r="DO8" s="800"/>
      <c r="DP8" s="801"/>
      <c r="DQ8" s="799" t="s">
        <v>563</v>
      </c>
      <c r="DR8" s="800"/>
      <c r="DS8" s="800"/>
      <c r="DT8" s="800"/>
      <c r="DU8" s="801"/>
      <c r="DV8" s="736"/>
      <c r="DW8" s="737"/>
      <c r="DX8" s="737"/>
      <c r="DY8" s="737"/>
      <c r="DZ8" s="802"/>
      <c r="EA8" s="222"/>
    </row>
    <row r="9" spans="1:131" s="223" customFormat="1" ht="26.25" customHeight="1" x14ac:dyDescent="0.15">
      <c r="A9" s="226">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32"/>
      <c r="AL9" s="733"/>
      <c r="AM9" s="733"/>
      <c r="AN9" s="733"/>
      <c r="AO9" s="733"/>
      <c r="AP9" s="733"/>
      <c r="AQ9" s="733"/>
      <c r="AR9" s="733"/>
      <c r="AS9" s="733"/>
      <c r="AT9" s="733"/>
      <c r="AU9" s="734"/>
      <c r="AV9" s="734"/>
      <c r="AW9" s="734"/>
      <c r="AX9" s="734"/>
      <c r="AY9" s="735"/>
      <c r="AZ9" s="220"/>
      <c r="BA9" s="220"/>
      <c r="BB9" s="220"/>
      <c r="BC9" s="220"/>
      <c r="BD9" s="220"/>
      <c r="BE9" s="221"/>
      <c r="BF9" s="221"/>
      <c r="BG9" s="221"/>
      <c r="BH9" s="221"/>
      <c r="BI9" s="221"/>
      <c r="BJ9" s="221"/>
      <c r="BK9" s="221"/>
      <c r="BL9" s="221"/>
      <c r="BM9" s="221"/>
      <c r="BN9" s="221"/>
      <c r="BO9" s="221"/>
      <c r="BP9" s="221"/>
      <c r="BQ9" s="226">
        <v>3</v>
      </c>
      <c r="BR9" s="227"/>
      <c r="BS9" s="736" t="s">
        <v>560</v>
      </c>
      <c r="BT9" s="737"/>
      <c r="BU9" s="737"/>
      <c r="BV9" s="737"/>
      <c r="BW9" s="737"/>
      <c r="BX9" s="737"/>
      <c r="BY9" s="737"/>
      <c r="BZ9" s="737"/>
      <c r="CA9" s="737"/>
      <c r="CB9" s="737"/>
      <c r="CC9" s="737"/>
      <c r="CD9" s="737"/>
      <c r="CE9" s="737"/>
      <c r="CF9" s="737"/>
      <c r="CG9" s="738"/>
      <c r="CH9" s="799">
        <v>2</v>
      </c>
      <c r="CI9" s="800"/>
      <c r="CJ9" s="800"/>
      <c r="CK9" s="800"/>
      <c r="CL9" s="801"/>
      <c r="CM9" s="799">
        <v>79</v>
      </c>
      <c r="CN9" s="800"/>
      <c r="CO9" s="800"/>
      <c r="CP9" s="800"/>
      <c r="CQ9" s="801"/>
      <c r="CR9" s="799">
        <v>25</v>
      </c>
      <c r="CS9" s="800"/>
      <c r="CT9" s="800"/>
      <c r="CU9" s="800"/>
      <c r="CV9" s="801"/>
      <c r="CW9" s="799" t="s">
        <v>563</v>
      </c>
      <c r="CX9" s="800"/>
      <c r="CY9" s="800"/>
      <c r="CZ9" s="800"/>
      <c r="DA9" s="801"/>
      <c r="DB9" s="799" t="s">
        <v>563</v>
      </c>
      <c r="DC9" s="800"/>
      <c r="DD9" s="800"/>
      <c r="DE9" s="800"/>
      <c r="DF9" s="801"/>
      <c r="DG9" s="799" t="s">
        <v>563</v>
      </c>
      <c r="DH9" s="800"/>
      <c r="DI9" s="800"/>
      <c r="DJ9" s="800"/>
      <c r="DK9" s="801"/>
      <c r="DL9" s="799" t="s">
        <v>563</v>
      </c>
      <c r="DM9" s="800"/>
      <c r="DN9" s="800"/>
      <c r="DO9" s="800"/>
      <c r="DP9" s="801"/>
      <c r="DQ9" s="799" t="s">
        <v>563</v>
      </c>
      <c r="DR9" s="800"/>
      <c r="DS9" s="800"/>
      <c r="DT9" s="800"/>
      <c r="DU9" s="801"/>
      <c r="DV9" s="736"/>
      <c r="DW9" s="737"/>
      <c r="DX9" s="737"/>
      <c r="DY9" s="737"/>
      <c r="DZ9" s="802"/>
      <c r="EA9" s="222"/>
    </row>
    <row r="10" spans="1:131" s="223" customFormat="1" ht="26.25" customHeight="1" x14ac:dyDescent="0.15">
      <c r="A10" s="226">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32"/>
      <c r="AL10" s="733"/>
      <c r="AM10" s="733"/>
      <c r="AN10" s="733"/>
      <c r="AO10" s="733"/>
      <c r="AP10" s="733"/>
      <c r="AQ10" s="733"/>
      <c r="AR10" s="733"/>
      <c r="AS10" s="733"/>
      <c r="AT10" s="733"/>
      <c r="AU10" s="734"/>
      <c r="AV10" s="734"/>
      <c r="AW10" s="734"/>
      <c r="AX10" s="734"/>
      <c r="AY10" s="735"/>
      <c r="AZ10" s="220"/>
      <c r="BA10" s="220"/>
      <c r="BB10" s="220"/>
      <c r="BC10" s="220"/>
      <c r="BD10" s="220"/>
      <c r="BE10" s="221"/>
      <c r="BF10" s="221"/>
      <c r="BG10" s="221"/>
      <c r="BH10" s="221"/>
      <c r="BI10" s="221"/>
      <c r="BJ10" s="221"/>
      <c r="BK10" s="221"/>
      <c r="BL10" s="221"/>
      <c r="BM10" s="221"/>
      <c r="BN10" s="221"/>
      <c r="BO10" s="221"/>
      <c r="BP10" s="221"/>
      <c r="BQ10" s="226">
        <v>4</v>
      </c>
      <c r="BR10" s="227"/>
      <c r="BS10" s="736" t="s">
        <v>561</v>
      </c>
      <c r="BT10" s="737"/>
      <c r="BU10" s="737"/>
      <c r="BV10" s="737"/>
      <c r="BW10" s="737"/>
      <c r="BX10" s="737"/>
      <c r="BY10" s="737"/>
      <c r="BZ10" s="737"/>
      <c r="CA10" s="737"/>
      <c r="CB10" s="737"/>
      <c r="CC10" s="737"/>
      <c r="CD10" s="737"/>
      <c r="CE10" s="737"/>
      <c r="CF10" s="737"/>
      <c r="CG10" s="738"/>
      <c r="CH10" s="799">
        <v>-1</v>
      </c>
      <c r="CI10" s="800"/>
      <c r="CJ10" s="800"/>
      <c r="CK10" s="800"/>
      <c r="CL10" s="801"/>
      <c r="CM10" s="799">
        <v>39</v>
      </c>
      <c r="CN10" s="800"/>
      <c r="CO10" s="800"/>
      <c r="CP10" s="800"/>
      <c r="CQ10" s="801"/>
      <c r="CR10" s="799">
        <v>6</v>
      </c>
      <c r="CS10" s="800"/>
      <c r="CT10" s="800"/>
      <c r="CU10" s="800"/>
      <c r="CV10" s="801"/>
      <c r="CW10" s="799" t="s">
        <v>563</v>
      </c>
      <c r="CX10" s="800"/>
      <c r="CY10" s="800"/>
      <c r="CZ10" s="800"/>
      <c r="DA10" s="801"/>
      <c r="DB10" s="799" t="s">
        <v>563</v>
      </c>
      <c r="DC10" s="800"/>
      <c r="DD10" s="800"/>
      <c r="DE10" s="800"/>
      <c r="DF10" s="801"/>
      <c r="DG10" s="799" t="s">
        <v>563</v>
      </c>
      <c r="DH10" s="800"/>
      <c r="DI10" s="800"/>
      <c r="DJ10" s="800"/>
      <c r="DK10" s="801"/>
      <c r="DL10" s="799" t="s">
        <v>563</v>
      </c>
      <c r="DM10" s="800"/>
      <c r="DN10" s="800"/>
      <c r="DO10" s="800"/>
      <c r="DP10" s="801"/>
      <c r="DQ10" s="799" t="s">
        <v>563</v>
      </c>
      <c r="DR10" s="800"/>
      <c r="DS10" s="800"/>
      <c r="DT10" s="800"/>
      <c r="DU10" s="801"/>
      <c r="DV10" s="736"/>
      <c r="DW10" s="737"/>
      <c r="DX10" s="737"/>
      <c r="DY10" s="737"/>
      <c r="DZ10" s="802"/>
      <c r="EA10" s="222"/>
    </row>
    <row r="11" spans="1:131" s="223" customFormat="1" ht="26.25" customHeight="1" x14ac:dyDescent="0.15">
      <c r="A11" s="226">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32"/>
      <c r="AL11" s="733"/>
      <c r="AM11" s="733"/>
      <c r="AN11" s="733"/>
      <c r="AO11" s="733"/>
      <c r="AP11" s="733"/>
      <c r="AQ11" s="733"/>
      <c r="AR11" s="733"/>
      <c r="AS11" s="733"/>
      <c r="AT11" s="733"/>
      <c r="AU11" s="734"/>
      <c r="AV11" s="734"/>
      <c r="AW11" s="734"/>
      <c r="AX11" s="734"/>
      <c r="AY11" s="735"/>
      <c r="AZ11" s="220"/>
      <c r="BA11" s="220"/>
      <c r="BB11" s="220"/>
      <c r="BC11" s="220"/>
      <c r="BD11" s="220"/>
      <c r="BE11" s="221"/>
      <c r="BF11" s="221"/>
      <c r="BG11" s="221"/>
      <c r="BH11" s="221"/>
      <c r="BI11" s="221"/>
      <c r="BJ11" s="221"/>
      <c r="BK11" s="221"/>
      <c r="BL11" s="221"/>
      <c r="BM11" s="221"/>
      <c r="BN11" s="221"/>
      <c r="BO11" s="221"/>
      <c r="BP11" s="221"/>
      <c r="BQ11" s="226">
        <v>5</v>
      </c>
      <c r="BR11" s="227"/>
      <c r="BS11" s="736"/>
      <c r="BT11" s="737"/>
      <c r="BU11" s="737"/>
      <c r="BV11" s="737"/>
      <c r="BW11" s="737"/>
      <c r="BX11" s="737"/>
      <c r="BY11" s="737"/>
      <c r="BZ11" s="737"/>
      <c r="CA11" s="737"/>
      <c r="CB11" s="737"/>
      <c r="CC11" s="737"/>
      <c r="CD11" s="737"/>
      <c r="CE11" s="737"/>
      <c r="CF11" s="737"/>
      <c r="CG11" s="73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736"/>
      <c r="DW11" s="737"/>
      <c r="DX11" s="737"/>
      <c r="DY11" s="737"/>
      <c r="DZ11" s="802"/>
      <c r="EA11" s="222"/>
    </row>
    <row r="12" spans="1:131" s="223" customFormat="1" ht="26.25" customHeight="1" x14ac:dyDescent="0.15">
      <c r="A12" s="226">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32"/>
      <c r="AL12" s="733"/>
      <c r="AM12" s="733"/>
      <c r="AN12" s="733"/>
      <c r="AO12" s="733"/>
      <c r="AP12" s="733"/>
      <c r="AQ12" s="733"/>
      <c r="AR12" s="733"/>
      <c r="AS12" s="733"/>
      <c r="AT12" s="733"/>
      <c r="AU12" s="734"/>
      <c r="AV12" s="734"/>
      <c r="AW12" s="734"/>
      <c r="AX12" s="734"/>
      <c r="AY12" s="735"/>
      <c r="AZ12" s="220"/>
      <c r="BA12" s="220"/>
      <c r="BB12" s="220"/>
      <c r="BC12" s="220"/>
      <c r="BD12" s="220"/>
      <c r="BE12" s="221"/>
      <c r="BF12" s="221"/>
      <c r="BG12" s="221"/>
      <c r="BH12" s="221"/>
      <c r="BI12" s="221"/>
      <c r="BJ12" s="221"/>
      <c r="BK12" s="221"/>
      <c r="BL12" s="221"/>
      <c r="BM12" s="221"/>
      <c r="BN12" s="221"/>
      <c r="BO12" s="221"/>
      <c r="BP12" s="221"/>
      <c r="BQ12" s="226">
        <v>6</v>
      </c>
      <c r="BR12" s="227"/>
      <c r="BS12" s="736"/>
      <c r="BT12" s="737"/>
      <c r="BU12" s="737"/>
      <c r="BV12" s="737"/>
      <c r="BW12" s="737"/>
      <c r="BX12" s="737"/>
      <c r="BY12" s="737"/>
      <c r="BZ12" s="737"/>
      <c r="CA12" s="737"/>
      <c r="CB12" s="737"/>
      <c r="CC12" s="737"/>
      <c r="CD12" s="737"/>
      <c r="CE12" s="737"/>
      <c r="CF12" s="737"/>
      <c r="CG12" s="73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736"/>
      <c r="DW12" s="737"/>
      <c r="DX12" s="737"/>
      <c r="DY12" s="737"/>
      <c r="DZ12" s="802"/>
      <c r="EA12" s="222"/>
    </row>
    <row r="13" spans="1:131" s="223" customFormat="1" ht="26.25" customHeight="1" x14ac:dyDescent="0.15">
      <c r="A13" s="226">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32"/>
      <c r="AL13" s="733"/>
      <c r="AM13" s="733"/>
      <c r="AN13" s="733"/>
      <c r="AO13" s="733"/>
      <c r="AP13" s="733"/>
      <c r="AQ13" s="733"/>
      <c r="AR13" s="733"/>
      <c r="AS13" s="733"/>
      <c r="AT13" s="733"/>
      <c r="AU13" s="734"/>
      <c r="AV13" s="734"/>
      <c r="AW13" s="734"/>
      <c r="AX13" s="734"/>
      <c r="AY13" s="735"/>
      <c r="AZ13" s="220"/>
      <c r="BA13" s="220"/>
      <c r="BB13" s="220"/>
      <c r="BC13" s="220"/>
      <c r="BD13" s="220"/>
      <c r="BE13" s="221"/>
      <c r="BF13" s="221"/>
      <c r="BG13" s="221"/>
      <c r="BH13" s="221"/>
      <c r="BI13" s="221"/>
      <c r="BJ13" s="221"/>
      <c r="BK13" s="221"/>
      <c r="BL13" s="221"/>
      <c r="BM13" s="221"/>
      <c r="BN13" s="221"/>
      <c r="BO13" s="221"/>
      <c r="BP13" s="221"/>
      <c r="BQ13" s="226">
        <v>7</v>
      </c>
      <c r="BR13" s="227"/>
      <c r="BS13" s="736"/>
      <c r="BT13" s="737"/>
      <c r="BU13" s="737"/>
      <c r="BV13" s="737"/>
      <c r="BW13" s="737"/>
      <c r="BX13" s="737"/>
      <c r="BY13" s="737"/>
      <c r="BZ13" s="737"/>
      <c r="CA13" s="737"/>
      <c r="CB13" s="737"/>
      <c r="CC13" s="737"/>
      <c r="CD13" s="737"/>
      <c r="CE13" s="737"/>
      <c r="CF13" s="737"/>
      <c r="CG13" s="73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736"/>
      <c r="DW13" s="737"/>
      <c r="DX13" s="737"/>
      <c r="DY13" s="737"/>
      <c r="DZ13" s="802"/>
      <c r="EA13" s="222"/>
    </row>
    <row r="14" spans="1:131" s="223" customFormat="1" ht="26.25" customHeight="1" x14ac:dyDescent="0.15">
      <c r="A14" s="226">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32"/>
      <c r="AL14" s="733"/>
      <c r="AM14" s="733"/>
      <c r="AN14" s="733"/>
      <c r="AO14" s="733"/>
      <c r="AP14" s="733"/>
      <c r="AQ14" s="733"/>
      <c r="AR14" s="733"/>
      <c r="AS14" s="733"/>
      <c r="AT14" s="733"/>
      <c r="AU14" s="734"/>
      <c r="AV14" s="734"/>
      <c r="AW14" s="734"/>
      <c r="AX14" s="734"/>
      <c r="AY14" s="735"/>
      <c r="AZ14" s="220"/>
      <c r="BA14" s="220"/>
      <c r="BB14" s="220"/>
      <c r="BC14" s="220"/>
      <c r="BD14" s="220"/>
      <c r="BE14" s="221"/>
      <c r="BF14" s="221"/>
      <c r="BG14" s="221"/>
      <c r="BH14" s="221"/>
      <c r="BI14" s="221"/>
      <c r="BJ14" s="221"/>
      <c r="BK14" s="221"/>
      <c r="BL14" s="221"/>
      <c r="BM14" s="221"/>
      <c r="BN14" s="221"/>
      <c r="BO14" s="221"/>
      <c r="BP14" s="221"/>
      <c r="BQ14" s="226">
        <v>8</v>
      </c>
      <c r="BR14" s="227"/>
      <c r="BS14" s="736"/>
      <c r="BT14" s="737"/>
      <c r="BU14" s="737"/>
      <c r="BV14" s="737"/>
      <c r="BW14" s="737"/>
      <c r="BX14" s="737"/>
      <c r="BY14" s="737"/>
      <c r="BZ14" s="737"/>
      <c r="CA14" s="737"/>
      <c r="CB14" s="737"/>
      <c r="CC14" s="737"/>
      <c r="CD14" s="737"/>
      <c r="CE14" s="737"/>
      <c r="CF14" s="737"/>
      <c r="CG14" s="73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736"/>
      <c r="DW14" s="737"/>
      <c r="DX14" s="737"/>
      <c r="DY14" s="737"/>
      <c r="DZ14" s="802"/>
      <c r="EA14" s="222"/>
    </row>
    <row r="15" spans="1:131" s="223" customFormat="1" ht="26.25" customHeight="1" x14ac:dyDescent="0.15">
      <c r="A15" s="226">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32"/>
      <c r="AL15" s="733"/>
      <c r="AM15" s="733"/>
      <c r="AN15" s="733"/>
      <c r="AO15" s="733"/>
      <c r="AP15" s="733"/>
      <c r="AQ15" s="733"/>
      <c r="AR15" s="733"/>
      <c r="AS15" s="733"/>
      <c r="AT15" s="733"/>
      <c r="AU15" s="734"/>
      <c r="AV15" s="734"/>
      <c r="AW15" s="734"/>
      <c r="AX15" s="734"/>
      <c r="AY15" s="735"/>
      <c r="AZ15" s="220"/>
      <c r="BA15" s="220"/>
      <c r="BB15" s="220"/>
      <c r="BC15" s="220"/>
      <c r="BD15" s="220"/>
      <c r="BE15" s="221"/>
      <c r="BF15" s="221"/>
      <c r="BG15" s="221"/>
      <c r="BH15" s="221"/>
      <c r="BI15" s="221"/>
      <c r="BJ15" s="221"/>
      <c r="BK15" s="221"/>
      <c r="BL15" s="221"/>
      <c r="BM15" s="221"/>
      <c r="BN15" s="221"/>
      <c r="BO15" s="221"/>
      <c r="BP15" s="221"/>
      <c r="BQ15" s="226">
        <v>9</v>
      </c>
      <c r="BR15" s="227"/>
      <c r="BS15" s="736"/>
      <c r="BT15" s="737"/>
      <c r="BU15" s="737"/>
      <c r="BV15" s="737"/>
      <c r="BW15" s="737"/>
      <c r="BX15" s="737"/>
      <c r="BY15" s="737"/>
      <c r="BZ15" s="737"/>
      <c r="CA15" s="737"/>
      <c r="CB15" s="737"/>
      <c r="CC15" s="737"/>
      <c r="CD15" s="737"/>
      <c r="CE15" s="737"/>
      <c r="CF15" s="737"/>
      <c r="CG15" s="73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736"/>
      <c r="DW15" s="737"/>
      <c r="DX15" s="737"/>
      <c r="DY15" s="737"/>
      <c r="DZ15" s="802"/>
      <c r="EA15" s="222"/>
    </row>
    <row r="16" spans="1:131" s="223" customFormat="1" ht="26.25" customHeight="1" x14ac:dyDescent="0.15">
      <c r="A16" s="226">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32"/>
      <c r="AL16" s="733"/>
      <c r="AM16" s="733"/>
      <c r="AN16" s="733"/>
      <c r="AO16" s="733"/>
      <c r="AP16" s="733"/>
      <c r="AQ16" s="733"/>
      <c r="AR16" s="733"/>
      <c r="AS16" s="733"/>
      <c r="AT16" s="733"/>
      <c r="AU16" s="734"/>
      <c r="AV16" s="734"/>
      <c r="AW16" s="734"/>
      <c r="AX16" s="734"/>
      <c r="AY16" s="735"/>
      <c r="AZ16" s="220"/>
      <c r="BA16" s="220"/>
      <c r="BB16" s="220"/>
      <c r="BC16" s="220"/>
      <c r="BD16" s="220"/>
      <c r="BE16" s="221"/>
      <c r="BF16" s="221"/>
      <c r="BG16" s="221"/>
      <c r="BH16" s="221"/>
      <c r="BI16" s="221"/>
      <c r="BJ16" s="221"/>
      <c r="BK16" s="221"/>
      <c r="BL16" s="221"/>
      <c r="BM16" s="221"/>
      <c r="BN16" s="221"/>
      <c r="BO16" s="221"/>
      <c r="BP16" s="221"/>
      <c r="BQ16" s="226">
        <v>10</v>
      </c>
      <c r="BR16" s="227"/>
      <c r="BS16" s="736"/>
      <c r="BT16" s="737"/>
      <c r="BU16" s="737"/>
      <c r="BV16" s="737"/>
      <c r="BW16" s="737"/>
      <c r="BX16" s="737"/>
      <c r="BY16" s="737"/>
      <c r="BZ16" s="737"/>
      <c r="CA16" s="737"/>
      <c r="CB16" s="737"/>
      <c r="CC16" s="737"/>
      <c r="CD16" s="737"/>
      <c r="CE16" s="737"/>
      <c r="CF16" s="737"/>
      <c r="CG16" s="73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736"/>
      <c r="DW16" s="737"/>
      <c r="DX16" s="737"/>
      <c r="DY16" s="737"/>
      <c r="DZ16" s="802"/>
      <c r="EA16" s="222"/>
    </row>
    <row r="17" spans="1:131" s="223" customFormat="1" ht="26.25" customHeight="1" x14ac:dyDescent="0.15">
      <c r="A17" s="226">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32"/>
      <c r="AL17" s="733"/>
      <c r="AM17" s="733"/>
      <c r="AN17" s="733"/>
      <c r="AO17" s="733"/>
      <c r="AP17" s="733"/>
      <c r="AQ17" s="733"/>
      <c r="AR17" s="733"/>
      <c r="AS17" s="733"/>
      <c r="AT17" s="733"/>
      <c r="AU17" s="734"/>
      <c r="AV17" s="734"/>
      <c r="AW17" s="734"/>
      <c r="AX17" s="734"/>
      <c r="AY17" s="735"/>
      <c r="AZ17" s="220"/>
      <c r="BA17" s="220"/>
      <c r="BB17" s="220"/>
      <c r="BC17" s="220"/>
      <c r="BD17" s="220"/>
      <c r="BE17" s="221"/>
      <c r="BF17" s="221"/>
      <c r="BG17" s="221"/>
      <c r="BH17" s="221"/>
      <c r="BI17" s="221"/>
      <c r="BJ17" s="221"/>
      <c r="BK17" s="221"/>
      <c r="BL17" s="221"/>
      <c r="BM17" s="221"/>
      <c r="BN17" s="221"/>
      <c r="BO17" s="221"/>
      <c r="BP17" s="221"/>
      <c r="BQ17" s="226">
        <v>11</v>
      </c>
      <c r="BR17" s="227"/>
      <c r="BS17" s="736"/>
      <c r="BT17" s="737"/>
      <c r="BU17" s="737"/>
      <c r="BV17" s="737"/>
      <c r="BW17" s="737"/>
      <c r="BX17" s="737"/>
      <c r="BY17" s="737"/>
      <c r="BZ17" s="737"/>
      <c r="CA17" s="737"/>
      <c r="CB17" s="737"/>
      <c r="CC17" s="737"/>
      <c r="CD17" s="737"/>
      <c r="CE17" s="737"/>
      <c r="CF17" s="737"/>
      <c r="CG17" s="73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736"/>
      <c r="DW17" s="737"/>
      <c r="DX17" s="737"/>
      <c r="DY17" s="737"/>
      <c r="DZ17" s="802"/>
      <c r="EA17" s="222"/>
    </row>
    <row r="18" spans="1:131" s="223" customFormat="1" ht="26.25" customHeight="1" x14ac:dyDescent="0.15">
      <c r="A18" s="226">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32"/>
      <c r="AL18" s="733"/>
      <c r="AM18" s="733"/>
      <c r="AN18" s="733"/>
      <c r="AO18" s="733"/>
      <c r="AP18" s="733"/>
      <c r="AQ18" s="733"/>
      <c r="AR18" s="733"/>
      <c r="AS18" s="733"/>
      <c r="AT18" s="733"/>
      <c r="AU18" s="734"/>
      <c r="AV18" s="734"/>
      <c r="AW18" s="734"/>
      <c r="AX18" s="734"/>
      <c r="AY18" s="735"/>
      <c r="AZ18" s="220"/>
      <c r="BA18" s="220"/>
      <c r="BB18" s="220"/>
      <c r="BC18" s="220"/>
      <c r="BD18" s="220"/>
      <c r="BE18" s="221"/>
      <c r="BF18" s="221"/>
      <c r="BG18" s="221"/>
      <c r="BH18" s="221"/>
      <c r="BI18" s="221"/>
      <c r="BJ18" s="221"/>
      <c r="BK18" s="221"/>
      <c r="BL18" s="221"/>
      <c r="BM18" s="221"/>
      <c r="BN18" s="221"/>
      <c r="BO18" s="221"/>
      <c r="BP18" s="221"/>
      <c r="BQ18" s="226">
        <v>12</v>
      </c>
      <c r="BR18" s="227"/>
      <c r="BS18" s="736"/>
      <c r="BT18" s="737"/>
      <c r="BU18" s="737"/>
      <c r="BV18" s="737"/>
      <c r="BW18" s="737"/>
      <c r="BX18" s="737"/>
      <c r="BY18" s="737"/>
      <c r="BZ18" s="737"/>
      <c r="CA18" s="737"/>
      <c r="CB18" s="737"/>
      <c r="CC18" s="737"/>
      <c r="CD18" s="737"/>
      <c r="CE18" s="737"/>
      <c r="CF18" s="737"/>
      <c r="CG18" s="73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736"/>
      <c r="DW18" s="737"/>
      <c r="DX18" s="737"/>
      <c r="DY18" s="737"/>
      <c r="DZ18" s="802"/>
      <c r="EA18" s="222"/>
    </row>
    <row r="19" spans="1:131" s="223" customFormat="1" ht="26.25" customHeight="1" x14ac:dyDescent="0.15">
      <c r="A19" s="226">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32"/>
      <c r="AL19" s="733"/>
      <c r="AM19" s="733"/>
      <c r="AN19" s="733"/>
      <c r="AO19" s="733"/>
      <c r="AP19" s="733"/>
      <c r="AQ19" s="733"/>
      <c r="AR19" s="733"/>
      <c r="AS19" s="733"/>
      <c r="AT19" s="733"/>
      <c r="AU19" s="734"/>
      <c r="AV19" s="734"/>
      <c r="AW19" s="734"/>
      <c r="AX19" s="734"/>
      <c r="AY19" s="735"/>
      <c r="AZ19" s="220"/>
      <c r="BA19" s="220"/>
      <c r="BB19" s="220"/>
      <c r="BC19" s="220"/>
      <c r="BD19" s="220"/>
      <c r="BE19" s="221"/>
      <c r="BF19" s="221"/>
      <c r="BG19" s="221"/>
      <c r="BH19" s="221"/>
      <c r="BI19" s="221"/>
      <c r="BJ19" s="221"/>
      <c r="BK19" s="221"/>
      <c r="BL19" s="221"/>
      <c r="BM19" s="221"/>
      <c r="BN19" s="221"/>
      <c r="BO19" s="221"/>
      <c r="BP19" s="221"/>
      <c r="BQ19" s="226">
        <v>13</v>
      </c>
      <c r="BR19" s="227"/>
      <c r="BS19" s="736"/>
      <c r="BT19" s="737"/>
      <c r="BU19" s="737"/>
      <c r="BV19" s="737"/>
      <c r="BW19" s="737"/>
      <c r="BX19" s="737"/>
      <c r="BY19" s="737"/>
      <c r="BZ19" s="737"/>
      <c r="CA19" s="737"/>
      <c r="CB19" s="737"/>
      <c r="CC19" s="737"/>
      <c r="CD19" s="737"/>
      <c r="CE19" s="737"/>
      <c r="CF19" s="737"/>
      <c r="CG19" s="73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736"/>
      <c r="DW19" s="737"/>
      <c r="DX19" s="737"/>
      <c r="DY19" s="737"/>
      <c r="DZ19" s="802"/>
      <c r="EA19" s="222"/>
    </row>
    <row r="20" spans="1:131" s="223" customFormat="1" ht="26.25" customHeight="1" x14ac:dyDescent="0.15">
      <c r="A20" s="226">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32"/>
      <c r="AL20" s="733"/>
      <c r="AM20" s="733"/>
      <c r="AN20" s="733"/>
      <c r="AO20" s="733"/>
      <c r="AP20" s="733"/>
      <c r="AQ20" s="733"/>
      <c r="AR20" s="733"/>
      <c r="AS20" s="733"/>
      <c r="AT20" s="733"/>
      <c r="AU20" s="734"/>
      <c r="AV20" s="734"/>
      <c r="AW20" s="734"/>
      <c r="AX20" s="734"/>
      <c r="AY20" s="735"/>
      <c r="AZ20" s="220"/>
      <c r="BA20" s="220"/>
      <c r="BB20" s="220"/>
      <c r="BC20" s="220"/>
      <c r="BD20" s="220"/>
      <c r="BE20" s="221"/>
      <c r="BF20" s="221"/>
      <c r="BG20" s="221"/>
      <c r="BH20" s="221"/>
      <c r="BI20" s="221"/>
      <c r="BJ20" s="221"/>
      <c r="BK20" s="221"/>
      <c r="BL20" s="221"/>
      <c r="BM20" s="221"/>
      <c r="BN20" s="221"/>
      <c r="BO20" s="221"/>
      <c r="BP20" s="221"/>
      <c r="BQ20" s="226">
        <v>14</v>
      </c>
      <c r="BR20" s="227"/>
      <c r="BS20" s="736"/>
      <c r="BT20" s="737"/>
      <c r="BU20" s="737"/>
      <c r="BV20" s="737"/>
      <c r="BW20" s="737"/>
      <c r="BX20" s="737"/>
      <c r="BY20" s="737"/>
      <c r="BZ20" s="737"/>
      <c r="CA20" s="737"/>
      <c r="CB20" s="737"/>
      <c r="CC20" s="737"/>
      <c r="CD20" s="737"/>
      <c r="CE20" s="737"/>
      <c r="CF20" s="737"/>
      <c r="CG20" s="73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736"/>
      <c r="DW20" s="737"/>
      <c r="DX20" s="737"/>
      <c r="DY20" s="737"/>
      <c r="DZ20" s="802"/>
      <c r="EA20" s="222"/>
    </row>
    <row r="21" spans="1:131" s="223" customFormat="1" ht="26.25" customHeight="1" thickBot="1" x14ac:dyDescent="0.2">
      <c r="A21" s="226">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32"/>
      <c r="AL21" s="733"/>
      <c r="AM21" s="733"/>
      <c r="AN21" s="733"/>
      <c r="AO21" s="733"/>
      <c r="AP21" s="733"/>
      <c r="AQ21" s="733"/>
      <c r="AR21" s="733"/>
      <c r="AS21" s="733"/>
      <c r="AT21" s="733"/>
      <c r="AU21" s="734"/>
      <c r="AV21" s="734"/>
      <c r="AW21" s="734"/>
      <c r="AX21" s="734"/>
      <c r="AY21" s="735"/>
      <c r="AZ21" s="220"/>
      <c r="BA21" s="220"/>
      <c r="BB21" s="220"/>
      <c r="BC21" s="220"/>
      <c r="BD21" s="220"/>
      <c r="BE21" s="221"/>
      <c r="BF21" s="221"/>
      <c r="BG21" s="221"/>
      <c r="BH21" s="221"/>
      <c r="BI21" s="221"/>
      <c r="BJ21" s="221"/>
      <c r="BK21" s="221"/>
      <c r="BL21" s="221"/>
      <c r="BM21" s="221"/>
      <c r="BN21" s="221"/>
      <c r="BO21" s="221"/>
      <c r="BP21" s="221"/>
      <c r="BQ21" s="226">
        <v>15</v>
      </c>
      <c r="BR21" s="227"/>
      <c r="BS21" s="736"/>
      <c r="BT21" s="737"/>
      <c r="BU21" s="737"/>
      <c r="BV21" s="737"/>
      <c r="BW21" s="737"/>
      <c r="BX21" s="737"/>
      <c r="BY21" s="737"/>
      <c r="BZ21" s="737"/>
      <c r="CA21" s="737"/>
      <c r="CB21" s="737"/>
      <c r="CC21" s="737"/>
      <c r="CD21" s="737"/>
      <c r="CE21" s="737"/>
      <c r="CF21" s="737"/>
      <c r="CG21" s="73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736"/>
      <c r="DW21" s="737"/>
      <c r="DX21" s="737"/>
      <c r="DY21" s="737"/>
      <c r="DZ21" s="802"/>
      <c r="EA21" s="222"/>
    </row>
    <row r="22" spans="1:131" s="223" customFormat="1" ht="26.25" customHeight="1" x14ac:dyDescent="0.15">
      <c r="A22" s="226">
        <v>16</v>
      </c>
      <c r="B22" s="779"/>
      <c r="C22" s="780"/>
      <c r="D22" s="780"/>
      <c r="E22" s="780"/>
      <c r="F22" s="780"/>
      <c r="G22" s="780"/>
      <c r="H22" s="780"/>
      <c r="I22" s="780"/>
      <c r="J22" s="780"/>
      <c r="K22" s="780"/>
      <c r="L22" s="780"/>
      <c r="M22" s="780"/>
      <c r="N22" s="780"/>
      <c r="O22" s="780"/>
      <c r="P22" s="781"/>
      <c r="Q22" s="817"/>
      <c r="R22" s="818"/>
      <c r="S22" s="818"/>
      <c r="T22" s="818"/>
      <c r="U22" s="818"/>
      <c r="V22" s="818"/>
      <c r="W22" s="818"/>
      <c r="X22" s="818"/>
      <c r="Y22" s="818"/>
      <c r="Z22" s="818"/>
      <c r="AA22" s="818"/>
      <c r="AB22" s="818"/>
      <c r="AC22" s="818"/>
      <c r="AD22" s="818"/>
      <c r="AE22" s="819"/>
      <c r="AF22" s="785"/>
      <c r="AG22" s="786"/>
      <c r="AH22" s="786"/>
      <c r="AI22" s="786"/>
      <c r="AJ22" s="787"/>
      <c r="AK22" s="820"/>
      <c r="AL22" s="821"/>
      <c r="AM22" s="821"/>
      <c r="AN22" s="821"/>
      <c r="AO22" s="821"/>
      <c r="AP22" s="821"/>
      <c r="AQ22" s="821"/>
      <c r="AR22" s="821"/>
      <c r="AS22" s="821"/>
      <c r="AT22" s="821"/>
      <c r="AU22" s="822"/>
      <c r="AV22" s="822"/>
      <c r="AW22" s="822"/>
      <c r="AX22" s="822"/>
      <c r="AY22" s="823"/>
      <c r="AZ22" s="824" t="s">
        <v>376</v>
      </c>
      <c r="BA22" s="824"/>
      <c r="BB22" s="824"/>
      <c r="BC22" s="824"/>
      <c r="BD22" s="825"/>
      <c r="BE22" s="221"/>
      <c r="BF22" s="221"/>
      <c r="BG22" s="221"/>
      <c r="BH22" s="221"/>
      <c r="BI22" s="221"/>
      <c r="BJ22" s="221"/>
      <c r="BK22" s="221"/>
      <c r="BL22" s="221"/>
      <c r="BM22" s="221"/>
      <c r="BN22" s="221"/>
      <c r="BO22" s="221"/>
      <c r="BP22" s="221"/>
      <c r="BQ22" s="226">
        <v>16</v>
      </c>
      <c r="BR22" s="227"/>
      <c r="BS22" s="736"/>
      <c r="BT22" s="737"/>
      <c r="BU22" s="737"/>
      <c r="BV22" s="737"/>
      <c r="BW22" s="737"/>
      <c r="BX22" s="737"/>
      <c r="BY22" s="737"/>
      <c r="BZ22" s="737"/>
      <c r="CA22" s="737"/>
      <c r="CB22" s="737"/>
      <c r="CC22" s="737"/>
      <c r="CD22" s="737"/>
      <c r="CE22" s="737"/>
      <c r="CF22" s="737"/>
      <c r="CG22" s="73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736"/>
      <c r="DW22" s="737"/>
      <c r="DX22" s="737"/>
      <c r="DY22" s="737"/>
      <c r="DZ22" s="802"/>
      <c r="EA22" s="222"/>
    </row>
    <row r="23" spans="1:131" s="223" customFormat="1" ht="26.25" customHeight="1" thickBot="1" x14ac:dyDescent="0.2">
      <c r="A23" s="228" t="s">
        <v>377</v>
      </c>
      <c r="B23" s="807" t="s">
        <v>378</v>
      </c>
      <c r="C23" s="808"/>
      <c r="D23" s="808"/>
      <c r="E23" s="808"/>
      <c r="F23" s="808"/>
      <c r="G23" s="808"/>
      <c r="H23" s="808"/>
      <c r="I23" s="808"/>
      <c r="J23" s="808"/>
      <c r="K23" s="808"/>
      <c r="L23" s="808"/>
      <c r="M23" s="808"/>
      <c r="N23" s="808"/>
      <c r="O23" s="808"/>
      <c r="P23" s="809"/>
      <c r="Q23" s="810">
        <v>30085</v>
      </c>
      <c r="R23" s="811"/>
      <c r="S23" s="811"/>
      <c r="T23" s="811"/>
      <c r="U23" s="811"/>
      <c r="V23" s="811">
        <v>27965</v>
      </c>
      <c r="W23" s="811"/>
      <c r="X23" s="811"/>
      <c r="Y23" s="811"/>
      <c r="Z23" s="811"/>
      <c r="AA23" s="811">
        <v>2120</v>
      </c>
      <c r="AB23" s="811"/>
      <c r="AC23" s="811"/>
      <c r="AD23" s="811"/>
      <c r="AE23" s="812"/>
      <c r="AF23" s="813">
        <v>1885</v>
      </c>
      <c r="AG23" s="811"/>
      <c r="AH23" s="811"/>
      <c r="AI23" s="811"/>
      <c r="AJ23" s="814"/>
      <c r="AK23" s="815"/>
      <c r="AL23" s="816"/>
      <c r="AM23" s="816"/>
      <c r="AN23" s="816"/>
      <c r="AO23" s="816"/>
      <c r="AP23" s="811">
        <v>32711</v>
      </c>
      <c r="AQ23" s="811"/>
      <c r="AR23" s="811"/>
      <c r="AS23" s="811"/>
      <c r="AT23" s="811"/>
      <c r="AU23" s="827"/>
      <c r="AV23" s="827"/>
      <c r="AW23" s="827"/>
      <c r="AX23" s="827"/>
      <c r="AY23" s="828"/>
      <c r="AZ23" s="829" t="s">
        <v>122</v>
      </c>
      <c r="BA23" s="830"/>
      <c r="BB23" s="830"/>
      <c r="BC23" s="830"/>
      <c r="BD23" s="831"/>
      <c r="BE23" s="221"/>
      <c r="BF23" s="221"/>
      <c r="BG23" s="221"/>
      <c r="BH23" s="221"/>
      <c r="BI23" s="221"/>
      <c r="BJ23" s="221"/>
      <c r="BK23" s="221"/>
      <c r="BL23" s="221"/>
      <c r="BM23" s="221"/>
      <c r="BN23" s="221"/>
      <c r="BO23" s="221"/>
      <c r="BP23" s="221"/>
      <c r="BQ23" s="226">
        <v>17</v>
      </c>
      <c r="BR23" s="227"/>
      <c r="BS23" s="736"/>
      <c r="BT23" s="737"/>
      <c r="BU23" s="737"/>
      <c r="BV23" s="737"/>
      <c r="BW23" s="737"/>
      <c r="BX23" s="737"/>
      <c r="BY23" s="737"/>
      <c r="BZ23" s="737"/>
      <c r="CA23" s="737"/>
      <c r="CB23" s="737"/>
      <c r="CC23" s="737"/>
      <c r="CD23" s="737"/>
      <c r="CE23" s="737"/>
      <c r="CF23" s="737"/>
      <c r="CG23" s="73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736"/>
      <c r="DW23" s="737"/>
      <c r="DX23" s="737"/>
      <c r="DY23" s="737"/>
      <c r="DZ23" s="802"/>
      <c r="EA23" s="222"/>
    </row>
    <row r="24" spans="1:131" s="223" customFormat="1" ht="26.25" customHeight="1" x14ac:dyDescent="0.15">
      <c r="A24" s="826" t="s">
        <v>379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20"/>
      <c r="BA24" s="220"/>
      <c r="BB24" s="220"/>
      <c r="BC24" s="220"/>
      <c r="BD24" s="220"/>
      <c r="BE24" s="221"/>
      <c r="BF24" s="221"/>
      <c r="BG24" s="221"/>
      <c r="BH24" s="221"/>
      <c r="BI24" s="221"/>
      <c r="BJ24" s="221"/>
      <c r="BK24" s="221"/>
      <c r="BL24" s="221"/>
      <c r="BM24" s="221"/>
      <c r="BN24" s="221"/>
      <c r="BO24" s="221"/>
      <c r="BP24" s="221"/>
      <c r="BQ24" s="226">
        <v>18</v>
      </c>
      <c r="BR24" s="227"/>
      <c r="BS24" s="736"/>
      <c r="BT24" s="737"/>
      <c r="BU24" s="737"/>
      <c r="BV24" s="737"/>
      <c r="BW24" s="737"/>
      <c r="BX24" s="737"/>
      <c r="BY24" s="737"/>
      <c r="BZ24" s="737"/>
      <c r="CA24" s="737"/>
      <c r="CB24" s="737"/>
      <c r="CC24" s="737"/>
      <c r="CD24" s="737"/>
      <c r="CE24" s="737"/>
      <c r="CF24" s="737"/>
      <c r="CG24" s="73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736"/>
      <c r="DW24" s="737"/>
      <c r="DX24" s="737"/>
      <c r="DY24" s="737"/>
      <c r="DZ24" s="802"/>
      <c r="EA24" s="222"/>
    </row>
    <row r="25" spans="1:131" ht="26.25" customHeight="1" thickBot="1" x14ac:dyDescent="0.2">
      <c r="A25" s="757" t="s">
        <v>380</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0"/>
      <c r="BK25" s="220"/>
      <c r="BL25" s="220"/>
      <c r="BM25" s="220"/>
      <c r="BN25" s="220"/>
      <c r="BO25" s="229"/>
      <c r="BP25" s="229"/>
      <c r="BQ25" s="226">
        <v>19</v>
      </c>
      <c r="BR25" s="227"/>
      <c r="BS25" s="736"/>
      <c r="BT25" s="737"/>
      <c r="BU25" s="737"/>
      <c r="BV25" s="737"/>
      <c r="BW25" s="737"/>
      <c r="BX25" s="737"/>
      <c r="BY25" s="737"/>
      <c r="BZ25" s="737"/>
      <c r="CA25" s="737"/>
      <c r="CB25" s="737"/>
      <c r="CC25" s="737"/>
      <c r="CD25" s="737"/>
      <c r="CE25" s="737"/>
      <c r="CF25" s="737"/>
      <c r="CG25" s="73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736"/>
      <c r="DW25" s="737"/>
      <c r="DX25" s="737"/>
      <c r="DY25" s="737"/>
      <c r="DZ25" s="802"/>
      <c r="EA25" s="218"/>
    </row>
    <row r="26" spans="1:131" ht="26.25" customHeight="1" x14ac:dyDescent="0.15">
      <c r="A26" s="759" t="s">
        <v>357</v>
      </c>
      <c r="B26" s="760"/>
      <c r="C26" s="760"/>
      <c r="D26" s="760"/>
      <c r="E26" s="760"/>
      <c r="F26" s="760"/>
      <c r="G26" s="760"/>
      <c r="H26" s="760"/>
      <c r="I26" s="760"/>
      <c r="J26" s="760"/>
      <c r="K26" s="760"/>
      <c r="L26" s="760"/>
      <c r="M26" s="760"/>
      <c r="N26" s="760"/>
      <c r="O26" s="760"/>
      <c r="P26" s="761"/>
      <c r="Q26" s="765" t="s">
        <v>381</v>
      </c>
      <c r="R26" s="766"/>
      <c r="S26" s="766"/>
      <c r="T26" s="766"/>
      <c r="U26" s="767"/>
      <c r="V26" s="765" t="s">
        <v>382</v>
      </c>
      <c r="W26" s="766"/>
      <c r="X26" s="766"/>
      <c r="Y26" s="766"/>
      <c r="Z26" s="767"/>
      <c r="AA26" s="765" t="s">
        <v>383</v>
      </c>
      <c r="AB26" s="766"/>
      <c r="AC26" s="766"/>
      <c r="AD26" s="766"/>
      <c r="AE26" s="766"/>
      <c r="AF26" s="832" t="s">
        <v>384</v>
      </c>
      <c r="AG26" s="833"/>
      <c r="AH26" s="833"/>
      <c r="AI26" s="833"/>
      <c r="AJ26" s="834"/>
      <c r="AK26" s="766" t="s">
        <v>385</v>
      </c>
      <c r="AL26" s="766"/>
      <c r="AM26" s="766"/>
      <c r="AN26" s="766"/>
      <c r="AO26" s="767"/>
      <c r="AP26" s="765" t="s">
        <v>386</v>
      </c>
      <c r="AQ26" s="766"/>
      <c r="AR26" s="766"/>
      <c r="AS26" s="766"/>
      <c r="AT26" s="767"/>
      <c r="AU26" s="765" t="s">
        <v>387</v>
      </c>
      <c r="AV26" s="766"/>
      <c r="AW26" s="766"/>
      <c r="AX26" s="766"/>
      <c r="AY26" s="767"/>
      <c r="AZ26" s="765" t="s">
        <v>388</v>
      </c>
      <c r="BA26" s="766"/>
      <c r="BB26" s="766"/>
      <c r="BC26" s="766"/>
      <c r="BD26" s="767"/>
      <c r="BE26" s="765" t="s">
        <v>364</v>
      </c>
      <c r="BF26" s="766"/>
      <c r="BG26" s="766"/>
      <c r="BH26" s="766"/>
      <c r="BI26" s="772"/>
      <c r="BJ26" s="220"/>
      <c r="BK26" s="220"/>
      <c r="BL26" s="220"/>
      <c r="BM26" s="220"/>
      <c r="BN26" s="220"/>
      <c r="BO26" s="229"/>
      <c r="BP26" s="229"/>
      <c r="BQ26" s="226">
        <v>20</v>
      </c>
      <c r="BR26" s="227"/>
      <c r="BS26" s="736"/>
      <c r="BT26" s="737"/>
      <c r="BU26" s="737"/>
      <c r="BV26" s="737"/>
      <c r="BW26" s="737"/>
      <c r="BX26" s="737"/>
      <c r="BY26" s="737"/>
      <c r="BZ26" s="737"/>
      <c r="CA26" s="737"/>
      <c r="CB26" s="737"/>
      <c r="CC26" s="737"/>
      <c r="CD26" s="737"/>
      <c r="CE26" s="737"/>
      <c r="CF26" s="737"/>
      <c r="CG26" s="73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736"/>
      <c r="DW26" s="737"/>
      <c r="DX26" s="737"/>
      <c r="DY26" s="737"/>
      <c r="DZ26" s="802"/>
      <c r="EA26" s="218"/>
    </row>
    <row r="27" spans="1:131" ht="26.25" customHeight="1" thickBot="1" x14ac:dyDescent="0.2">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35"/>
      <c r="AG27" s="836"/>
      <c r="AH27" s="836"/>
      <c r="AI27" s="836"/>
      <c r="AJ27" s="837"/>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0"/>
      <c r="BK27" s="220"/>
      <c r="BL27" s="220"/>
      <c r="BM27" s="220"/>
      <c r="BN27" s="220"/>
      <c r="BO27" s="229"/>
      <c r="BP27" s="229"/>
      <c r="BQ27" s="226">
        <v>21</v>
      </c>
      <c r="BR27" s="227"/>
      <c r="BS27" s="736"/>
      <c r="BT27" s="737"/>
      <c r="BU27" s="737"/>
      <c r="BV27" s="737"/>
      <c r="BW27" s="737"/>
      <c r="BX27" s="737"/>
      <c r="BY27" s="737"/>
      <c r="BZ27" s="737"/>
      <c r="CA27" s="737"/>
      <c r="CB27" s="737"/>
      <c r="CC27" s="737"/>
      <c r="CD27" s="737"/>
      <c r="CE27" s="737"/>
      <c r="CF27" s="737"/>
      <c r="CG27" s="73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736"/>
      <c r="DW27" s="737"/>
      <c r="DX27" s="737"/>
      <c r="DY27" s="737"/>
      <c r="DZ27" s="802"/>
      <c r="EA27" s="218"/>
    </row>
    <row r="28" spans="1:131" ht="26.25" customHeight="1" thickTop="1" x14ac:dyDescent="0.15">
      <c r="A28" s="230">
        <v>1</v>
      </c>
      <c r="B28" s="788" t="s">
        <v>389</v>
      </c>
      <c r="C28" s="789"/>
      <c r="D28" s="789"/>
      <c r="E28" s="789"/>
      <c r="F28" s="789"/>
      <c r="G28" s="789"/>
      <c r="H28" s="789"/>
      <c r="I28" s="789"/>
      <c r="J28" s="789"/>
      <c r="K28" s="789"/>
      <c r="L28" s="789"/>
      <c r="M28" s="789"/>
      <c r="N28" s="789"/>
      <c r="O28" s="789"/>
      <c r="P28" s="790"/>
      <c r="Q28" s="840">
        <v>3857</v>
      </c>
      <c r="R28" s="841"/>
      <c r="S28" s="841"/>
      <c r="T28" s="841"/>
      <c r="U28" s="841"/>
      <c r="V28" s="841">
        <v>3587</v>
      </c>
      <c r="W28" s="841"/>
      <c r="X28" s="841"/>
      <c r="Y28" s="841"/>
      <c r="Z28" s="841"/>
      <c r="AA28" s="841">
        <v>270</v>
      </c>
      <c r="AB28" s="841"/>
      <c r="AC28" s="841"/>
      <c r="AD28" s="841"/>
      <c r="AE28" s="842"/>
      <c r="AF28" s="843">
        <v>270</v>
      </c>
      <c r="AG28" s="841"/>
      <c r="AH28" s="841"/>
      <c r="AI28" s="841"/>
      <c r="AJ28" s="844"/>
      <c r="AK28" s="721">
        <v>266</v>
      </c>
      <c r="AL28" s="722"/>
      <c r="AM28" s="722"/>
      <c r="AN28" s="722"/>
      <c r="AO28" s="722"/>
      <c r="AP28" s="722" t="s">
        <v>563</v>
      </c>
      <c r="AQ28" s="722"/>
      <c r="AR28" s="722"/>
      <c r="AS28" s="722"/>
      <c r="AT28" s="722"/>
      <c r="AU28" s="722" t="s">
        <v>568</v>
      </c>
      <c r="AV28" s="722"/>
      <c r="AW28" s="722"/>
      <c r="AX28" s="722"/>
      <c r="AY28" s="722"/>
      <c r="AZ28" s="723" t="s">
        <v>563</v>
      </c>
      <c r="BA28" s="723"/>
      <c r="BB28" s="723"/>
      <c r="BC28" s="723"/>
      <c r="BD28" s="723"/>
      <c r="BE28" s="838"/>
      <c r="BF28" s="838"/>
      <c r="BG28" s="838"/>
      <c r="BH28" s="838"/>
      <c r="BI28" s="839"/>
      <c r="BJ28" s="220"/>
      <c r="BK28" s="220"/>
      <c r="BL28" s="220"/>
      <c r="BM28" s="220"/>
      <c r="BN28" s="220"/>
      <c r="BO28" s="229"/>
      <c r="BP28" s="229"/>
      <c r="BQ28" s="226">
        <v>22</v>
      </c>
      <c r="BR28" s="227"/>
      <c r="BS28" s="736"/>
      <c r="BT28" s="737"/>
      <c r="BU28" s="737"/>
      <c r="BV28" s="737"/>
      <c r="BW28" s="737"/>
      <c r="BX28" s="737"/>
      <c r="BY28" s="737"/>
      <c r="BZ28" s="737"/>
      <c r="CA28" s="737"/>
      <c r="CB28" s="737"/>
      <c r="CC28" s="737"/>
      <c r="CD28" s="737"/>
      <c r="CE28" s="737"/>
      <c r="CF28" s="737"/>
      <c r="CG28" s="73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736"/>
      <c r="DW28" s="737"/>
      <c r="DX28" s="737"/>
      <c r="DY28" s="737"/>
      <c r="DZ28" s="802"/>
      <c r="EA28" s="218"/>
    </row>
    <row r="29" spans="1:131" ht="26.25" customHeight="1" x14ac:dyDescent="0.15">
      <c r="A29" s="230">
        <v>2</v>
      </c>
      <c r="B29" s="779" t="s">
        <v>390</v>
      </c>
      <c r="C29" s="780"/>
      <c r="D29" s="780"/>
      <c r="E29" s="780"/>
      <c r="F29" s="780"/>
      <c r="G29" s="780"/>
      <c r="H29" s="780"/>
      <c r="I29" s="780"/>
      <c r="J29" s="780"/>
      <c r="K29" s="780"/>
      <c r="L29" s="780"/>
      <c r="M29" s="780"/>
      <c r="N29" s="780"/>
      <c r="O29" s="780"/>
      <c r="P29" s="781"/>
      <c r="Q29" s="782">
        <v>213</v>
      </c>
      <c r="R29" s="783"/>
      <c r="S29" s="783"/>
      <c r="T29" s="783"/>
      <c r="U29" s="783"/>
      <c r="V29" s="783">
        <v>210</v>
      </c>
      <c r="W29" s="783"/>
      <c r="X29" s="783"/>
      <c r="Y29" s="783"/>
      <c r="Z29" s="783"/>
      <c r="AA29" s="783">
        <v>3</v>
      </c>
      <c r="AB29" s="783"/>
      <c r="AC29" s="783"/>
      <c r="AD29" s="783"/>
      <c r="AE29" s="784"/>
      <c r="AF29" s="785">
        <v>3</v>
      </c>
      <c r="AG29" s="786"/>
      <c r="AH29" s="786"/>
      <c r="AI29" s="786"/>
      <c r="AJ29" s="787"/>
      <c r="AK29" s="741">
        <v>78</v>
      </c>
      <c r="AL29" s="724"/>
      <c r="AM29" s="724"/>
      <c r="AN29" s="724"/>
      <c r="AO29" s="724"/>
      <c r="AP29" s="724">
        <v>177</v>
      </c>
      <c r="AQ29" s="724"/>
      <c r="AR29" s="724"/>
      <c r="AS29" s="724"/>
      <c r="AT29" s="724"/>
      <c r="AU29" s="724">
        <v>163</v>
      </c>
      <c r="AV29" s="724"/>
      <c r="AW29" s="724"/>
      <c r="AX29" s="724"/>
      <c r="AY29" s="724"/>
      <c r="AZ29" s="725" t="s">
        <v>563</v>
      </c>
      <c r="BA29" s="725"/>
      <c r="BB29" s="725"/>
      <c r="BC29" s="725"/>
      <c r="BD29" s="725"/>
      <c r="BE29" s="726"/>
      <c r="BF29" s="726"/>
      <c r="BG29" s="726"/>
      <c r="BH29" s="726"/>
      <c r="BI29" s="727"/>
      <c r="BJ29" s="220"/>
      <c r="BK29" s="220"/>
      <c r="BL29" s="220"/>
      <c r="BM29" s="220"/>
      <c r="BN29" s="220"/>
      <c r="BO29" s="229"/>
      <c r="BP29" s="229"/>
      <c r="BQ29" s="226">
        <v>23</v>
      </c>
      <c r="BR29" s="227"/>
      <c r="BS29" s="736"/>
      <c r="BT29" s="737"/>
      <c r="BU29" s="737"/>
      <c r="BV29" s="737"/>
      <c r="BW29" s="737"/>
      <c r="BX29" s="737"/>
      <c r="BY29" s="737"/>
      <c r="BZ29" s="737"/>
      <c r="CA29" s="737"/>
      <c r="CB29" s="737"/>
      <c r="CC29" s="737"/>
      <c r="CD29" s="737"/>
      <c r="CE29" s="737"/>
      <c r="CF29" s="737"/>
      <c r="CG29" s="73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736"/>
      <c r="DW29" s="737"/>
      <c r="DX29" s="737"/>
      <c r="DY29" s="737"/>
      <c r="DZ29" s="802"/>
      <c r="EA29" s="218"/>
    </row>
    <row r="30" spans="1:131" ht="26.25" customHeight="1" x14ac:dyDescent="0.15">
      <c r="A30" s="230">
        <v>3</v>
      </c>
      <c r="B30" s="779" t="s">
        <v>391</v>
      </c>
      <c r="C30" s="780"/>
      <c r="D30" s="780"/>
      <c r="E30" s="780"/>
      <c r="F30" s="780"/>
      <c r="G30" s="780"/>
      <c r="H30" s="780"/>
      <c r="I30" s="780"/>
      <c r="J30" s="780"/>
      <c r="K30" s="780"/>
      <c r="L30" s="780"/>
      <c r="M30" s="780"/>
      <c r="N30" s="780"/>
      <c r="O30" s="780"/>
      <c r="P30" s="781"/>
      <c r="Q30" s="782">
        <v>5636</v>
      </c>
      <c r="R30" s="783"/>
      <c r="S30" s="783"/>
      <c r="T30" s="783"/>
      <c r="U30" s="783"/>
      <c r="V30" s="783">
        <v>5453</v>
      </c>
      <c r="W30" s="783"/>
      <c r="X30" s="783"/>
      <c r="Y30" s="783"/>
      <c r="Z30" s="783"/>
      <c r="AA30" s="783">
        <v>183</v>
      </c>
      <c r="AB30" s="783"/>
      <c r="AC30" s="783"/>
      <c r="AD30" s="783"/>
      <c r="AE30" s="784"/>
      <c r="AF30" s="785">
        <v>183</v>
      </c>
      <c r="AG30" s="786"/>
      <c r="AH30" s="786"/>
      <c r="AI30" s="786"/>
      <c r="AJ30" s="787"/>
      <c r="AK30" s="741">
        <v>800</v>
      </c>
      <c r="AL30" s="724"/>
      <c r="AM30" s="724"/>
      <c r="AN30" s="724"/>
      <c r="AO30" s="724"/>
      <c r="AP30" s="724" t="s">
        <v>563</v>
      </c>
      <c r="AQ30" s="724"/>
      <c r="AR30" s="724"/>
      <c r="AS30" s="724"/>
      <c r="AT30" s="724"/>
      <c r="AU30" s="724" t="s">
        <v>568</v>
      </c>
      <c r="AV30" s="724"/>
      <c r="AW30" s="724"/>
      <c r="AX30" s="724"/>
      <c r="AY30" s="724"/>
      <c r="AZ30" s="725" t="s">
        <v>563</v>
      </c>
      <c r="BA30" s="725"/>
      <c r="BB30" s="725"/>
      <c r="BC30" s="725"/>
      <c r="BD30" s="725"/>
      <c r="BE30" s="726"/>
      <c r="BF30" s="726"/>
      <c r="BG30" s="726"/>
      <c r="BH30" s="726"/>
      <c r="BI30" s="727"/>
      <c r="BJ30" s="220"/>
      <c r="BK30" s="220"/>
      <c r="BL30" s="220"/>
      <c r="BM30" s="220"/>
      <c r="BN30" s="220"/>
      <c r="BO30" s="229"/>
      <c r="BP30" s="229"/>
      <c r="BQ30" s="226">
        <v>24</v>
      </c>
      <c r="BR30" s="227"/>
      <c r="BS30" s="736"/>
      <c r="BT30" s="737"/>
      <c r="BU30" s="737"/>
      <c r="BV30" s="737"/>
      <c r="BW30" s="737"/>
      <c r="BX30" s="737"/>
      <c r="BY30" s="737"/>
      <c r="BZ30" s="737"/>
      <c r="CA30" s="737"/>
      <c r="CB30" s="737"/>
      <c r="CC30" s="737"/>
      <c r="CD30" s="737"/>
      <c r="CE30" s="737"/>
      <c r="CF30" s="737"/>
      <c r="CG30" s="73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736"/>
      <c r="DW30" s="737"/>
      <c r="DX30" s="737"/>
      <c r="DY30" s="737"/>
      <c r="DZ30" s="802"/>
      <c r="EA30" s="218"/>
    </row>
    <row r="31" spans="1:131" ht="26.25" customHeight="1" x14ac:dyDescent="0.15">
      <c r="A31" s="230">
        <v>4</v>
      </c>
      <c r="B31" s="779" t="s">
        <v>392</v>
      </c>
      <c r="C31" s="780"/>
      <c r="D31" s="780"/>
      <c r="E31" s="780"/>
      <c r="F31" s="780"/>
      <c r="G31" s="780"/>
      <c r="H31" s="780"/>
      <c r="I31" s="780"/>
      <c r="J31" s="780"/>
      <c r="K31" s="780"/>
      <c r="L31" s="780"/>
      <c r="M31" s="780"/>
      <c r="N31" s="780"/>
      <c r="O31" s="780"/>
      <c r="P31" s="781"/>
      <c r="Q31" s="782">
        <v>1320</v>
      </c>
      <c r="R31" s="783"/>
      <c r="S31" s="783"/>
      <c r="T31" s="783"/>
      <c r="U31" s="783"/>
      <c r="V31" s="783">
        <v>1316</v>
      </c>
      <c r="W31" s="783"/>
      <c r="X31" s="783"/>
      <c r="Y31" s="783"/>
      <c r="Z31" s="783"/>
      <c r="AA31" s="783">
        <v>3</v>
      </c>
      <c r="AB31" s="783"/>
      <c r="AC31" s="783"/>
      <c r="AD31" s="783"/>
      <c r="AE31" s="784"/>
      <c r="AF31" s="785">
        <v>3</v>
      </c>
      <c r="AG31" s="786"/>
      <c r="AH31" s="786"/>
      <c r="AI31" s="786"/>
      <c r="AJ31" s="787"/>
      <c r="AK31" s="741">
        <v>758</v>
      </c>
      <c r="AL31" s="724"/>
      <c r="AM31" s="724"/>
      <c r="AN31" s="724"/>
      <c r="AO31" s="724"/>
      <c r="AP31" s="724" t="s">
        <v>563</v>
      </c>
      <c r="AQ31" s="724"/>
      <c r="AR31" s="724"/>
      <c r="AS31" s="724"/>
      <c r="AT31" s="724"/>
      <c r="AU31" s="724" t="s">
        <v>568</v>
      </c>
      <c r="AV31" s="724"/>
      <c r="AW31" s="724"/>
      <c r="AX31" s="724"/>
      <c r="AY31" s="724"/>
      <c r="AZ31" s="725" t="s">
        <v>563</v>
      </c>
      <c r="BA31" s="725"/>
      <c r="BB31" s="725"/>
      <c r="BC31" s="725"/>
      <c r="BD31" s="725"/>
      <c r="BE31" s="726"/>
      <c r="BF31" s="726"/>
      <c r="BG31" s="726"/>
      <c r="BH31" s="726"/>
      <c r="BI31" s="727"/>
      <c r="BJ31" s="220"/>
      <c r="BK31" s="220"/>
      <c r="BL31" s="220"/>
      <c r="BM31" s="220"/>
      <c r="BN31" s="220"/>
      <c r="BO31" s="229"/>
      <c r="BP31" s="229"/>
      <c r="BQ31" s="226">
        <v>25</v>
      </c>
      <c r="BR31" s="227"/>
      <c r="BS31" s="736"/>
      <c r="BT31" s="737"/>
      <c r="BU31" s="737"/>
      <c r="BV31" s="737"/>
      <c r="BW31" s="737"/>
      <c r="BX31" s="737"/>
      <c r="BY31" s="737"/>
      <c r="BZ31" s="737"/>
      <c r="CA31" s="737"/>
      <c r="CB31" s="737"/>
      <c r="CC31" s="737"/>
      <c r="CD31" s="737"/>
      <c r="CE31" s="737"/>
      <c r="CF31" s="737"/>
      <c r="CG31" s="73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736"/>
      <c r="DW31" s="737"/>
      <c r="DX31" s="737"/>
      <c r="DY31" s="737"/>
      <c r="DZ31" s="802"/>
      <c r="EA31" s="218"/>
    </row>
    <row r="32" spans="1:131" ht="26.25" customHeight="1" x14ac:dyDescent="0.15">
      <c r="A32" s="230">
        <v>5</v>
      </c>
      <c r="B32" s="779" t="s">
        <v>393</v>
      </c>
      <c r="C32" s="780"/>
      <c r="D32" s="780"/>
      <c r="E32" s="780"/>
      <c r="F32" s="780"/>
      <c r="G32" s="780"/>
      <c r="H32" s="780"/>
      <c r="I32" s="780"/>
      <c r="J32" s="780"/>
      <c r="K32" s="780"/>
      <c r="L32" s="780"/>
      <c r="M32" s="780"/>
      <c r="N32" s="780"/>
      <c r="O32" s="780"/>
      <c r="P32" s="781"/>
      <c r="Q32" s="782">
        <v>1227</v>
      </c>
      <c r="R32" s="783"/>
      <c r="S32" s="783"/>
      <c r="T32" s="783"/>
      <c r="U32" s="783"/>
      <c r="V32" s="783">
        <v>1198</v>
      </c>
      <c r="W32" s="783"/>
      <c r="X32" s="783"/>
      <c r="Y32" s="783"/>
      <c r="Z32" s="783"/>
      <c r="AA32" s="783">
        <v>29</v>
      </c>
      <c r="AB32" s="783"/>
      <c r="AC32" s="783"/>
      <c r="AD32" s="783"/>
      <c r="AE32" s="784"/>
      <c r="AF32" s="785">
        <v>1227</v>
      </c>
      <c r="AG32" s="786"/>
      <c r="AH32" s="786"/>
      <c r="AI32" s="786"/>
      <c r="AJ32" s="787"/>
      <c r="AK32" s="741">
        <v>1</v>
      </c>
      <c r="AL32" s="724"/>
      <c r="AM32" s="724"/>
      <c r="AN32" s="724"/>
      <c r="AO32" s="724"/>
      <c r="AP32" s="724">
        <v>82</v>
      </c>
      <c r="AQ32" s="724"/>
      <c r="AR32" s="724"/>
      <c r="AS32" s="724"/>
      <c r="AT32" s="724"/>
      <c r="AU32" s="724" t="s">
        <v>562</v>
      </c>
      <c r="AV32" s="724"/>
      <c r="AW32" s="724"/>
      <c r="AX32" s="724"/>
      <c r="AY32" s="724"/>
      <c r="AZ32" s="725" t="s">
        <v>562</v>
      </c>
      <c r="BA32" s="725"/>
      <c r="BB32" s="725"/>
      <c r="BC32" s="725"/>
      <c r="BD32" s="725"/>
      <c r="BE32" s="726" t="s">
        <v>394</v>
      </c>
      <c r="BF32" s="726"/>
      <c r="BG32" s="726"/>
      <c r="BH32" s="726"/>
      <c r="BI32" s="727"/>
      <c r="BJ32" s="220"/>
      <c r="BK32" s="220"/>
      <c r="BL32" s="220"/>
      <c r="BM32" s="220"/>
      <c r="BN32" s="220"/>
      <c r="BO32" s="229"/>
      <c r="BP32" s="229"/>
      <c r="BQ32" s="226">
        <v>26</v>
      </c>
      <c r="BR32" s="227"/>
      <c r="BS32" s="736"/>
      <c r="BT32" s="737"/>
      <c r="BU32" s="737"/>
      <c r="BV32" s="737"/>
      <c r="BW32" s="737"/>
      <c r="BX32" s="737"/>
      <c r="BY32" s="737"/>
      <c r="BZ32" s="737"/>
      <c r="CA32" s="737"/>
      <c r="CB32" s="737"/>
      <c r="CC32" s="737"/>
      <c r="CD32" s="737"/>
      <c r="CE32" s="737"/>
      <c r="CF32" s="737"/>
      <c r="CG32" s="73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736"/>
      <c r="DW32" s="737"/>
      <c r="DX32" s="737"/>
      <c r="DY32" s="737"/>
      <c r="DZ32" s="802"/>
      <c r="EA32" s="218"/>
    </row>
    <row r="33" spans="1:131" ht="26.25" customHeight="1" x14ac:dyDescent="0.15">
      <c r="A33" s="230">
        <v>6</v>
      </c>
      <c r="B33" s="779" t="s">
        <v>395</v>
      </c>
      <c r="C33" s="780"/>
      <c r="D33" s="780"/>
      <c r="E33" s="780"/>
      <c r="F33" s="780"/>
      <c r="G33" s="780"/>
      <c r="H33" s="780"/>
      <c r="I33" s="780"/>
      <c r="J33" s="780"/>
      <c r="K33" s="780"/>
      <c r="L33" s="780"/>
      <c r="M33" s="780"/>
      <c r="N33" s="780"/>
      <c r="O33" s="780"/>
      <c r="P33" s="781"/>
      <c r="Q33" s="782">
        <v>596</v>
      </c>
      <c r="R33" s="783"/>
      <c r="S33" s="783"/>
      <c r="T33" s="783"/>
      <c r="U33" s="783"/>
      <c r="V33" s="783">
        <v>563</v>
      </c>
      <c r="W33" s="783"/>
      <c r="X33" s="783"/>
      <c r="Y33" s="783"/>
      <c r="Z33" s="783"/>
      <c r="AA33" s="783">
        <v>33</v>
      </c>
      <c r="AB33" s="783"/>
      <c r="AC33" s="783"/>
      <c r="AD33" s="783"/>
      <c r="AE33" s="784"/>
      <c r="AF33" s="785">
        <v>697</v>
      </c>
      <c r="AG33" s="786"/>
      <c r="AH33" s="786"/>
      <c r="AI33" s="786"/>
      <c r="AJ33" s="787"/>
      <c r="AK33" s="741">
        <v>1</v>
      </c>
      <c r="AL33" s="724"/>
      <c r="AM33" s="724"/>
      <c r="AN33" s="724"/>
      <c r="AO33" s="724"/>
      <c r="AP33" s="724">
        <v>1198</v>
      </c>
      <c r="AQ33" s="724"/>
      <c r="AR33" s="724"/>
      <c r="AS33" s="724"/>
      <c r="AT33" s="724"/>
      <c r="AU33" s="724" t="s">
        <v>562</v>
      </c>
      <c r="AV33" s="724"/>
      <c r="AW33" s="724"/>
      <c r="AX33" s="724"/>
      <c r="AY33" s="724"/>
      <c r="AZ33" s="725" t="s">
        <v>562</v>
      </c>
      <c r="BA33" s="725"/>
      <c r="BB33" s="725"/>
      <c r="BC33" s="725"/>
      <c r="BD33" s="725"/>
      <c r="BE33" s="726" t="s">
        <v>394</v>
      </c>
      <c r="BF33" s="726"/>
      <c r="BG33" s="726"/>
      <c r="BH33" s="726"/>
      <c r="BI33" s="727"/>
      <c r="BJ33" s="220"/>
      <c r="BK33" s="220"/>
      <c r="BL33" s="220"/>
      <c r="BM33" s="220"/>
      <c r="BN33" s="220"/>
      <c r="BO33" s="229"/>
      <c r="BP33" s="229"/>
      <c r="BQ33" s="226">
        <v>27</v>
      </c>
      <c r="BR33" s="227"/>
      <c r="BS33" s="736"/>
      <c r="BT33" s="737"/>
      <c r="BU33" s="737"/>
      <c r="BV33" s="737"/>
      <c r="BW33" s="737"/>
      <c r="BX33" s="737"/>
      <c r="BY33" s="737"/>
      <c r="BZ33" s="737"/>
      <c r="CA33" s="737"/>
      <c r="CB33" s="737"/>
      <c r="CC33" s="737"/>
      <c r="CD33" s="737"/>
      <c r="CE33" s="737"/>
      <c r="CF33" s="737"/>
      <c r="CG33" s="73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736"/>
      <c r="DW33" s="737"/>
      <c r="DX33" s="737"/>
      <c r="DY33" s="737"/>
      <c r="DZ33" s="802"/>
      <c r="EA33" s="218"/>
    </row>
    <row r="34" spans="1:131" ht="26.25" customHeight="1" x14ac:dyDescent="0.15">
      <c r="A34" s="230">
        <v>7</v>
      </c>
      <c r="B34" s="779" t="s">
        <v>396</v>
      </c>
      <c r="C34" s="780"/>
      <c r="D34" s="780"/>
      <c r="E34" s="780"/>
      <c r="F34" s="780"/>
      <c r="G34" s="780"/>
      <c r="H34" s="780"/>
      <c r="I34" s="780"/>
      <c r="J34" s="780"/>
      <c r="K34" s="780"/>
      <c r="L34" s="780"/>
      <c r="M34" s="780"/>
      <c r="N34" s="780"/>
      <c r="O34" s="780"/>
      <c r="P34" s="781"/>
      <c r="Q34" s="782">
        <v>350</v>
      </c>
      <c r="R34" s="783"/>
      <c r="S34" s="783"/>
      <c r="T34" s="783"/>
      <c r="U34" s="783"/>
      <c r="V34" s="783">
        <v>350</v>
      </c>
      <c r="W34" s="783"/>
      <c r="X34" s="783"/>
      <c r="Y34" s="783"/>
      <c r="Z34" s="783"/>
      <c r="AA34" s="783">
        <v>0</v>
      </c>
      <c r="AB34" s="783"/>
      <c r="AC34" s="783"/>
      <c r="AD34" s="783"/>
      <c r="AE34" s="784"/>
      <c r="AF34" s="785">
        <v>92</v>
      </c>
      <c r="AG34" s="786"/>
      <c r="AH34" s="786"/>
      <c r="AI34" s="786"/>
      <c r="AJ34" s="787"/>
      <c r="AK34" s="741">
        <v>167</v>
      </c>
      <c r="AL34" s="724"/>
      <c r="AM34" s="724"/>
      <c r="AN34" s="724"/>
      <c r="AO34" s="724"/>
      <c r="AP34" s="724">
        <v>2349</v>
      </c>
      <c r="AQ34" s="724"/>
      <c r="AR34" s="724"/>
      <c r="AS34" s="724"/>
      <c r="AT34" s="724"/>
      <c r="AU34" s="724">
        <v>1931</v>
      </c>
      <c r="AV34" s="724"/>
      <c r="AW34" s="724"/>
      <c r="AX34" s="724"/>
      <c r="AY34" s="724"/>
      <c r="AZ34" s="725" t="s">
        <v>562</v>
      </c>
      <c r="BA34" s="725"/>
      <c r="BB34" s="725"/>
      <c r="BC34" s="725"/>
      <c r="BD34" s="725"/>
      <c r="BE34" s="726" t="s">
        <v>394</v>
      </c>
      <c r="BF34" s="726"/>
      <c r="BG34" s="726"/>
      <c r="BH34" s="726"/>
      <c r="BI34" s="727"/>
      <c r="BJ34" s="220"/>
      <c r="BK34" s="220"/>
      <c r="BL34" s="220"/>
      <c r="BM34" s="220"/>
      <c r="BN34" s="220"/>
      <c r="BO34" s="229"/>
      <c r="BP34" s="229"/>
      <c r="BQ34" s="226">
        <v>28</v>
      </c>
      <c r="BR34" s="227"/>
      <c r="BS34" s="736"/>
      <c r="BT34" s="737"/>
      <c r="BU34" s="737"/>
      <c r="BV34" s="737"/>
      <c r="BW34" s="737"/>
      <c r="BX34" s="737"/>
      <c r="BY34" s="737"/>
      <c r="BZ34" s="737"/>
      <c r="CA34" s="737"/>
      <c r="CB34" s="737"/>
      <c r="CC34" s="737"/>
      <c r="CD34" s="737"/>
      <c r="CE34" s="737"/>
      <c r="CF34" s="737"/>
      <c r="CG34" s="73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736"/>
      <c r="DW34" s="737"/>
      <c r="DX34" s="737"/>
      <c r="DY34" s="737"/>
      <c r="DZ34" s="802"/>
      <c r="EA34" s="218"/>
    </row>
    <row r="35" spans="1:131" ht="26.25" customHeight="1" x14ac:dyDescent="0.15">
      <c r="A35" s="230">
        <v>8</v>
      </c>
      <c r="B35" s="779" t="s">
        <v>397</v>
      </c>
      <c r="C35" s="780"/>
      <c r="D35" s="780"/>
      <c r="E35" s="780"/>
      <c r="F35" s="780"/>
      <c r="G35" s="780"/>
      <c r="H35" s="780"/>
      <c r="I35" s="780"/>
      <c r="J35" s="780"/>
      <c r="K35" s="780"/>
      <c r="L35" s="780"/>
      <c r="M35" s="780"/>
      <c r="N35" s="780"/>
      <c r="O35" s="780"/>
      <c r="P35" s="781"/>
      <c r="Q35" s="782">
        <v>2298</v>
      </c>
      <c r="R35" s="783"/>
      <c r="S35" s="783"/>
      <c r="T35" s="783"/>
      <c r="U35" s="783"/>
      <c r="V35" s="783">
        <v>2260</v>
      </c>
      <c r="W35" s="783"/>
      <c r="X35" s="783"/>
      <c r="Y35" s="783"/>
      <c r="Z35" s="783"/>
      <c r="AA35" s="783">
        <v>38</v>
      </c>
      <c r="AB35" s="783"/>
      <c r="AC35" s="783"/>
      <c r="AD35" s="783"/>
      <c r="AE35" s="784"/>
      <c r="AF35" s="785">
        <v>73</v>
      </c>
      <c r="AG35" s="786"/>
      <c r="AH35" s="786"/>
      <c r="AI35" s="786"/>
      <c r="AJ35" s="787"/>
      <c r="AK35" s="741">
        <v>856</v>
      </c>
      <c r="AL35" s="724"/>
      <c r="AM35" s="724"/>
      <c r="AN35" s="724"/>
      <c r="AO35" s="724"/>
      <c r="AP35" s="724">
        <v>9996</v>
      </c>
      <c r="AQ35" s="724"/>
      <c r="AR35" s="724"/>
      <c r="AS35" s="724"/>
      <c r="AT35" s="724"/>
      <c r="AU35" s="724">
        <v>7377</v>
      </c>
      <c r="AV35" s="724"/>
      <c r="AW35" s="724"/>
      <c r="AX35" s="724"/>
      <c r="AY35" s="724"/>
      <c r="AZ35" s="725" t="s">
        <v>562</v>
      </c>
      <c r="BA35" s="725"/>
      <c r="BB35" s="725"/>
      <c r="BC35" s="725"/>
      <c r="BD35" s="725"/>
      <c r="BE35" s="726" t="s">
        <v>394</v>
      </c>
      <c r="BF35" s="726"/>
      <c r="BG35" s="726"/>
      <c r="BH35" s="726"/>
      <c r="BI35" s="727"/>
      <c r="BJ35" s="220"/>
      <c r="BK35" s="220"/>
      <c r="BL35" s="220"/>
      <c r="BM35" s="220"/>
      <c r="BN35" s="220"/>
      <c r="BO35" s="229"/>
      <c r="BP35" s="229"/>
      <c r="BQ35" s="226">
        <v>29</v>
      </c>
      <c r="BR35" s="227"/>
      <c r="BS35" s="736"/>
      <c r="BT35" s="737"/>
      <c r="BU35" s="737"/>
      <c r="BV35" s="737"/>
      <c r="BW35" s="737"/>
      <c r="BX35" s="737"/>
      <c r="BY35" s="737"/>
      <c r="BZ35" s="737"/>
      <c r="CA35" s="737"/>
      <c r="CB35" s="737"/>
      <c r="CC35" s="737"/>
      <c r="CD35" s="737"/>
      <c r="CE35" s="737"/>
      <c r="CF35" s="737"/>
      <c r="CG35" s="73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736"/>
      <c r="DW35" s="737"/>
      <c r="DX35" s="737"/>
      <c r="DY35" s="737"/>
      <c r="DZ35" s="802"/>
      <c r="EA35" s="218"/>
    </row>
    <row r="36" spans="1:131" ht="26.25" customHeight="1" x14ac:dyDescent="0.15">
      <c r="A36" s="230">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741"/>
      <c r="AL36" s="724"/>
      <c r="AM36" s="724"/>
      <c r="AN36" s="724"/>
      <c r="AO36" s="724"/>
      <c r="AP36" s="724"/>
      <c r="AQ36" s="724"/>
      <c r="AR36" s="724"/>
      <c r="AS36" s="724"/>
      <c r="AT36" s="724"/>
      <c r="AU36" s="724"/>
      <c r="AV36" s="724"/>
      <c r="AW36" s="724"/>
      <c r="AX36" s="724"/>
      <c r="AY36" s="724"/>
      <c r="AZ36" s="725"/>
      <c r="BA36" s="725"/>
      <c r="BB36" s="725"/>
      <c r="BC36" s="725"/>
      <c r="BD36" s="725"/>
      <c r="BE36" s="726"/>
      <c r="BF36" s="726"/>
      <c r="BG36" s="726"/>
      <c r="BH36" s="726"/>
      <c r="BI36" s="727"/>
      <c r="BJ36" s="220"/>
      <c r="BK36" s="220"/>
      <c r="BL36" s="220"/>
      <c r="BM36" s="220"/>
      <c r="BN36" s="220"/>
      <c r="BO36" s="229"/>
      <c r="BP36" s="229"/>
      <c r="BQ36" s="226">
        <v>30</v>
      </c>
      <c r="BR36" s="227"/>
      <c r="BS36" s="736"/>
      <c r="BT36" s="737"/>
      <c r="BU36" s="737"/>
      <c r="BV36" s="737"/>
      <c r="BW36" s="737"/>
      <c r="BX36" s="737"/>
      <c r="BY36" s="737"/>
      <c r="BZ36" s="737"/>
      <c r="CA36" s="737"/>
      <c r="CB36" s="737"/>
      <c r="CC36" s="737"/>
      <c r="CD36" s="737"/>
      <c r="CE36" s="737"/>
      <c r="CF36" s="737"/>
      <c r="CG36" s="73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736"/>
      <c r="DW36" s="737"/>
      <c r="DX36" s="737"/>
      <c r="DY36" s="737"/>
      <c r="DZ36" s="802"/>
      <c r="EA36" s="218"/>
    </row>
    <row r="37" spans="1:131" ht="26.25" customHeight="1" x14ac:dyDescent="0.15">
      <c r="A37" s="230">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741"/>
      <c r="AL37" s="724"/>
      <c r="AM37" s="724"/>
      <c r="AN37" s="724"/>
      <c r="AO37" s="724"/>
      <c r="AP37" s="724"/>
      <c r="AQ37" s="724"/>
      <c r="AR37" s="724"/>
      <c r="AS37" s="724"/>
      <c r="AT37" s="724"/>
      <c r="AU37" s="724"/>
      <c r="AV37" s="724"/>
      <c r="AW37" s="724"/>
      <c r="AX37" s="724"/>
      <c r="AY37" s="724"/>
      <c r="AZ37" s="725"/>
      <c r="BA37" s="725"/>
      <c r="BB37" s="725"/>
      <c r="BC37" s="725"/>
      <c r="BD37" s="725"/>
      <c r="BE37" s="726"/>
      <c r="BF37" s="726"/>
      <c r="BG37" s="726"/>
      <c r="BH37" s="726"/>
      <c r="BI37" s="727"/>
      <c r="BJ37" s="220"/>
      <c r="BK37" s="220"/>
      <c r="BL37" s="220"/>
      <c r="BM37" s="220"/>
      <c r="BN37" s="220"/>
      <c r="BO37" s="229"/>
      <c r="BP37" s="229"/>
      <c r="BQ37" s="226">
        <v>31</v>
      </c>
      <c r="BR37" s="227"/>
      <c r="BS37" s="736"/>
      <c r="BT37" s="737"/>
      <c r="BU37" s="737"/>
      <c r="BV37" s="737"/>
      <c r="BW37" s="737"/>
      <c r="BX37" s="737"/>
      <c r="BY37" s="737"/>
      <c r="BZ37" s="737"/>
      <c r="CA37" s="737"/>
      <c r="CB37" s="737"/>
      <c r="CC37" s="737"/>
      <c r="CD37" s="737"/>
      <c r="CE37" s="737"/>
      <c r="CF37" s="737"/>
      <c r="CG37" s="73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736"/>
      <c r="DW37" s="737"/>
      <c r="DX37" s="737"/>
      <c r="DY37" s="737"/>
      <c r="DZ37" s="802"/>
      <c r="EA37" s="218"/>
    </row>
    <row r="38" spans="1:131" ht="26.25" customHeight="1" x14ac:dyDescent="0.15">
      <c r="A38" s="230">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741"/>
      <c r="AL38" s="724"/>
      <c r="AM38" s="724"/>
      <c r="AN38" s="724"/>
      <c r="AO38" s="724"/>
      <c r="AP38" s="724"/>
      <c r="AQ38" s="724"/>
      <c r="AR38" s="724"/>
      <c r="AS38" s="724"/>
      <c r="AT38" s="724"/>
      <c r="AU38" s="724"/>
      <c r="AV38" s="724"/>
      <c r="AW38" s="724"/>
      <c r="AX38" s="724"/>
      <c r="AY38" s="724"/>
      <c r="AZ38" s="725"/>
      <c r="BA38" s="725"/>
      <c r="BB38" s="725"/>
      <c r="BC38" s="725"/>
      <c r="BD38" s="725"/>
      <c r="BE38" s="726"/>
      <c r="BF38" s="726"/>
      <c r="BG38" s="726"/>
      <c r="BH38" s="726"/>
      <c r="BI38" s="727"/>
      <c r="BJ38" s="220"/>
      <c r="BK38" s="220"/>
      <c r="BL38" s="220"/>
      <c r="BM38" s="220"/>
      <c r="BN38" s="220"/>
      <c r="BO38" s="229"/>
      <c r="BP38" s="229"/>
      <c r="BQ38" s="226">
        <v>32</v>
      </c>
      <c r="BR38" s="227"/>
      <c r="BS38" s="736"/>
      <c r="BT38" s="737"/>
      <c r="BU38" s="737"/>
      <c r="BV38" s="737"/>
      <c r="BW38" s="737"/>
      <c r="BX38" s="737"/>
      <c r="BY38" s="737"/>
      <c r="BZ38" s="737"/>
      <c r="CA38" s="737"/>
      <c r="CB38" s="737"/>
      <c r="CC38" s="737"/>
      <c r="CD38" s="737"/>
      <c r="CE38" s="737"/>
      <c r="CF38" s="737"/>
      <c r="CG38" s="73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736"/>
      <c r="DW38" s="737"/>
      <c r="DX38" s="737"/>
      <c r="DY38" s="737"/>
      <c r="DZ38" s="802"/>
      <c r="EA38" s="218"/>
    </row>
    <row r="39" spans="1:131" ht="26.25" customHeight="1" x14ac:dyDescent="0.15">
      <c r="A39" s="230">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741"/>
      <c r="AL39" s="724"/>
      <c r="AM39" s="724"/>
      <c r="AN39" s="724"/>
      <c r="AO39" s="724"/>
      <c r="AP39" s="724"/>
      <c r="AQ39" s="724"/>
      <c r="AR39" s="724"/>
      <c r="AS39" s="724"/>
      <c r="AT39" s="724"/>
      <c r="AU39" s="724"/>
      <c r="AV39" s="724"/>
      <c r="AW39" s="724"/>
      <c r="AX39" s="724"/>
      <c r="AY39" s="724"/>
      <c r="AZ39" s="725"/>
      <c r="BA39" s="725"/>
      <c r="BB39" s="725"/>
      <c r="BC39" s="725"/>
      <c r="BD39" s="725"/>
      <c r="BE39" s="726"/>
      <c r="BF39" s="726"/>
      <c r="BG39" s="726"/>
      <c r="BH39" s="726"/>
      <c r="BI39" s="727"/>
      <c r="BJ39" s="220"/>
      <c r="BK39" s="220"/>
      <c r="BL39" s="220"/>
      <c r="BM39" s="220"/>
      <c r="BN39" s="220"/>
      <c r="BO39" s="229"/>
      <c r="BP39" s="229"/>
      <c r="BQ39" s="226">
        <v>33</v>
      </c>
      <c r="BR39" s="227"/>
      <c r="BS39" s="736"/>
      <c r="BT39" s="737"/>
      <c r="BU39" s="737"/>
      <c r="BV39" s="737"/>
      <c r="BW39" s="737"/>
      <c r="BX39" s="737"/>
      <c r="BY39" s="737"/>
      <c r="BZ39" s="737"/>
      <c r="CA39" s="737"/>
      <c r="CB39" s="737"/>
      <c r="CC39" s="737"/>
      <c r="CD39" s="737"/>
      <c r="CE39" s="737"/>
      <c r="CF39" s="737"/>
      <c r="CG39" s="73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736"/>
      <c r="DW39" s="737"/>
      <c r="DX39" s="737"/>
      <c r="DY39" s="737"/>
      <c r="DZ39" s="802"/>
      <c r="EA39" s="218"/>
    </row>
    <row r="40" spans="1:131" ht="26.25" customHeight="1" x14ac:dyDescent="0.15">
      <c r="A40" s="226">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741"/>
      <c r="AL40" s="724"/>
      <c r="AM40" s="724"/>
      <c r="AN40" s="724"/>
      <c r="AO40" s="724"/>
      <c r="AP40" s="724"/>
      <c r="AQ40" s="724"/>
      <c r="AR40" s="724"/>
      <c r="AS40" s="724"/>
      <c r="AT40" s="724"/>
      <c r="AU40" s="724"/>
      <c r="AV40" s="724"/>
      <c r="AW40" s="724"/>
      <c r="AX40" s="724"/>
      <c r="AY40" s="724"/>
      <c r="AZ40" s="725"/>
      <c r="BA40" s="725"/>
      <c r="BB40" s="725"/>
      <c r="BC40" s="725"/>
      <c r="BD40" s="725"/>
      <c r="BE40" s="726"/>
      <c r="BF40" s="726"/>
      <c r="BG40" s="726"/>
      <c r="BH40" s="726"/>
      <c r="BI40" s="727"/>
      <c r="BJ40" s="220"/>
      <c r="BK40" s="220"/>
      <c r="BL40" s="220"/>
      <c r="BM40" s="220"/>
      <c r="BN40" s="220"/>
      <c r="BO40" s="229"/>
      <c r="BP40" s="229"/>
      <c r="BQ40" s="226">
        <v>34</v>
      </c>
      <c r="BR40" s="227"/>
      <c r="BS40" s="736"/>
      <c r="BT40" s="737"/>
      <c r="BU40" s="737"/>
      <c r="BV40" s="737"/>
      <c r="BW40" s="737"/>
      <c r="BX40" s="737"/>
      <c r="BY40" s="737"/>
      <c r="BZ40" s="737"/>
      <c r="CA40" s="737"/>
      <c r="CB40" s="737"/>
      <c r="CC40" s="737"/>
      <c r="CD40" s="737"/>
      <c r="CE40" s="737"/>
      <c r="CF40" s="737"/>
      <c r="CG40" s="73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736"/>
      <c r="DW40" s="737"/>
      <c r="DX40" s="737"/>
      <c r="DY40" s="737"/>
      <c r="DZ40" s="802"/>
      <c r="EA40" s="218"/>
    </row>
    <row r="41" spans="1:131" ht="26.25" customHeight="1" x14ac:dyDescent="0.15">
      <c r="A41" s="226">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741"/>
      <c r="AL41" s="724"/>
      <c r="AM41" s="724"/>
      <c r="AN41" s="724"/>
      <c r="AO41" s="724"/>
      <c r="AP41" s="724"/>
      <c r="AQ41" s="724"/>
      <c r="AR41" s="724"/>
      <c r="AS41" s="724"/>
      <c r="AT41" s="724"/>
      <c r="AU41" s="724"/>
      <c r="AV41" s="724"/>
      <c r="AW41" s="724"/>
      <c r="AX41" s="724"/>
      <c r="AY41" s="724"/>
      <c r="AZ41" s="725"/>
      <c r="BA41" s="725"/>
      <c r="BB41" s="725"/>
      <c r="BC41" s="725"/>
      <c r="BD41" s="725"/>
      <c r="BE41" s="726"/>
      <c r="BF41" s="726"/>
      <c r="BG41" s="726"/>
      <c r="BH41" s="726"/>
      <c r="BI41" s="727"/>
      <c r="BJ41" s="220"/>
      <c r="BK41" s="220"/>
      <c r="BL41" s="220"/>
      <c r="BM41" s="220"/>
      <c r="BN41" s="220"/>
      <c r="BO41" s="229"/>
      <c r="BP41" s="229"/>
      <c r="BQ41" s="226">
        <v>35</v>
      </c>
      <c r="BR41" s="227"/>
      <c r="BS41" s="736"/>
      <c r="BT41" s="737"/>
      <c r="BU41" s="737"/>
      <c r="BV41" s="737"/>
      <c r="BW41" s="737"/>
      <c r="BX41" s="737"/>
      <c r="BY41" s="737"/>
      <c r="BZ41" s="737"/>
      <c r="CA41" s="737"/>
      <c r="CB41" s="737"/>
      <c r="CC41" s="737"/>
      <c r="CD41" s="737"/>
      <c r="CE41" s="737"/>
      <c r="CF41" s="737"/>
      <c r="CG41" s="73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736"/>
      <c r="DW41" s="737"/>
      <c r="DX41" s="737"/>
      <c r="DY41" s="737"/>
      <c r="DZ41" s="802"/>
      <c r="EA41" s="218"/>
    </row>
    <row r="42" spans="1:131" ht="26.25" customHeight="1" x14ac:dyDescent="0.15">
      <c r="A42" s="226">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741"/>
      <c r="AL42" s="724"/>
      <c r="AM42" s="724"/>
      <c r="AN42" s="724"/>
      <c r="AO42" s="724"/>
      <c r="AP42" s="724"/>
      <c r="AQ42" s="724"/>
      <c r="AR42" s="724"/>
      <c r="AS42" s="724"/>
      <c r="AT42" s="724"/>
      <c r="AU42" s="724"/>
      <c r="AV42" s="724"/>
      <c r="AW42" s="724"/>
      <c r="AX42" s="724"/>
      <c r="AY42" s="724"/>
      <c r="AZ42" s="725"/>
      <c r="BA42" s="725"/>
      <c r="BB42" s="725"/>
      <c r="BC42" s="725"/>
      <c r="BD42" s="725"/>
      <c r="BE42" s="726"/>
      <c r="BF42" s="726"/>
      <c r="BG42" s="726"/>
      <c r="BH42" s="726"/>
      <c r="BI42" s="727"/>
      <c r="BJ42" s="220"/>
      <c r="BK42" s="220"/>
      <c r="BL42" s="220"/>
      <c r="BM42" s="220"/>
      <c r="BN42" s="220"/>
      <c r="BO42" s="229"/>
      <c r="BP42" s="229"/>
      <c r="BQ42" s="226">
        <v>36</v>
      </c>
      <c r="BR42" s="227"/>
      <c r="BS42" s="736"/>
      <c r="BT42" s="737"/>
      <c r="BU42" s="737"/>
      <c r="BV42" s="737"/>
      <c r="BW42" s="737"/>
      <c r="BX42" s="737"/>
      <c r="BY42" s="737"/>
      <c r="BZ42" s="737"/>
      <c r="CA42" s="737"/>
      <c r="CB42" s="737"/>
      <c r="CC42" s="737"/>
      <c r="CD42" s="737"/>
      <c r="CE42" s="737"/>
      <c r="CF42" s="737"/>
      <c r="CG42" s="73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736"/>
      <c r="DW42" s="737"/>
      <c r="DX42" s="737"/>
      <c r="DY42" s="737"/>
      <c r="DZ42" s="802"/>
      <c r="EA42" s="218"/>
    </row>
    <row r="43" spans="1:131" ht="26.25" customHeight="1" x14ac:dyDescent="0.15">
      <c r="A43" s="226">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741"/>
      <c r="AL43" s="724"/>
      <c r="AM43" s="724"/>
      <c r="AN43" s="724"/>
      <c r="AO43" s="724"/>
      <c r="AP43" s="724"/>
      <c r="AQ43" s="724"/>
      <c r="AR43" s="724"/>
      <c r="AS43" s="724"/>
      <c r="AT43" s="724"/>
      <c r="AU43" s="724"/>
      <c r="AV43" s="724"/>
      <c r="AW43" s="724"/>
      <c r="AX43" s="724"/>
      <c r="AY43" s="724"/>
      <c r="AZ43" s="725"/>
      <c r="BA43" s="725"/>
      <c r="BB43" s="725"/>
      <c r="BC43" s="725"/>
      <c r="BD43" s="725"/>
      <c r="BE43" s="726"/>
      <c r="BF43" s="726"/>
      <c r="BG43" s="726"/>
      <c r="BH43" s="726"/>
      <c r="BI43" s="727"/>
      <c r="BJ43" s="220"/>
      <c r="BK43" s="220"/>
      <c r="BL43" s="220"/>
      <c r="BM43" s="220"/>
      <c r="BN43" s="220"/>
      <c r="BO43" s="229"/>
      <c r="BP43" s="229"/>
      <c r="BQ43" s="226">
        <v>37</v>
      </c>
      <c r="BR43" s="227"/>
      <c r="BS43" s="736"/>
      <c r="BT43" s="737"/>
      <c r="BU43" s="737"/>
      <c r="BV43" s="737"/>
      <c r="BW43" s="737"/>
      <c r="BX43" s="737"/>
      <c r="BY43" s="737"/>
      <c r="BZ43" s="737"/>
      <c r="CA43" s="737"/>
      <c r="CB43" s="737"/>
      <c r="CC43" s="737"/>
      <c r="CD43" s="737"/>
      <c r="CE43" s="737"/>
      <c r="CF43" s="737"/>
      <c r="CG43" s="73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736"/>
      <c r="DW43" s="737"/>
      <c r="DX43" s="737"/>
      <c r="DY43" s="737"/>
      <c r="DZ43" s="802"/>
      <c r="EA43" s="218"/>
    </row>
    <row r="44" spans="1:131" ht="26.25" customHeight="1" x14ac:dyDescent="0.15">
      <c r="A44" s="226">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741"/>
      <c r="AL44" s="724"/>
      <c r="AM44" s="724"/>
      <c r="AN44" s="724"/>
      <c r="AO44" s="724"/>
      <c r="AP44" s="724"/>
      <c r="AQ44" s="724"/>
      <c r="AR44" s="724"/>
      <c r="AS44" s="724"/>
      <c r="AT44" s="724"/>
      <c r="AU44" s="724"/>
      <c r="AV44" s="724"/>
      <c r="AW44" s="724"/>
      <c r="AX44" s="724"/>
      <c r="AY44" s="724"/>
      <c r="AZ44" s="725"/>
      <c r="BA44" s="725"/>
      <c r="BB44" s="725"/>
      <c r="BC44" s="725"/>
      <c r="BD44" s="725"/>
      <c r="BE44" s="726"/>
      <c r="BF44" s="726"/>
      <c r="BG44" s="726"/>
      <c r="BH44" s="726"/>
      <c r="BI44" s="727"/>
      <c r="BJ44" s="220"/>
      <c r="BK44" s="220"/>
      <c r="BL44" s="220"/>
      <c r="BM44" s="220"/>
      <c r="BN44" s="220"/>
      <c r="BO44" s="229"/>
      <c r="BP44" s="229"/>
      <c r="BQ44" s="226">
        <v>38</v>
      </c>
      <c r="BR44" s="227"/>
      <c r="BS44" s="736"/>
      <c r="BT44" s="737"/>
      <c r="BU44" s="737"/>
      <c r="BV44" s="737"/>
      <c r="BW44" s="737"/>
      <c r="BX44" s="737"/>
      <c r="BY44" s="737"/>
      <c r="BZ44" s="737"/>
      <c r="CA44" s="737"/>
      <c r="CB44" s="737"/>
      <c r="CC44" s="737"/>
      <c r="CD44" s="737"/>
      <c r="CE44" s="737"/>
      <c r="CF44" s="737"/>
      <c r="CG44" s="73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736"/>
      <c r="DW44" s="737"/>
      <c r="DX44" s="737"/>
      <c r="DY44" s="737"/>
      <c r="DZ44" s="802"/>
      <c r="EA44" s="218"/>
    </row>
    <row r="45" spans="1:131" ht="26.25" customHeight="1" x14ac:dyDescent="0.15">
      <c r="A45" s="226">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741"/>
      <c r="AL45" s="724"/>
      <c r="AM45" s="724"/>
      <c r="AN45" s="724"/>
      <c r="AO45" s="724"/>
      <c r="AP45" s="724"/>
      <c r="AQ45" s="724"/>
      <c r="AR45" s="724"/>
      <c r="AS45" s="724"/>
      <c r="AT45" s="724"/>
      <c r="AU45" s="724"/>
      <c r="AV45" s="724"/>
      <c r="AW45" s="724"/>
      <c r="AX45" s="724"/>
      <c r="AY45" s="724"/>
      <c r="AZ45" s="725"/>
      <c r="BA45" s="725"/>
      <c r="BB45" s="725"/>
      <c r="BC45" s="725"/>
      <c r="BD45" s="725"/>
      <c r="BE45" s="726"/>
      <c r="BF45" s="726"/>
      <c r="BG45" s="726"/>
      <c r="BH45" s="726"/>
      <c r="BI45" s="727"/>
      <c r="BJ45" s="220"/>
      <c r="BK45" s="220"/>
      <c r="BL45" s="220"/>
      <c r="BM45" s="220"/>
      <c r="BN45" s="220"/>
      <c r="BO45" s="229"/>
      <c r="BP45" s="229"/>
      <c r="BQ45" s="226">
        <v>39</v>
      </c>
      <c r="BR45" s="227"/>
      <c r="BS45" s="736"/>
      <c r="BT45" s="737"/>
      <c r="BU45" s="737"/>
      <c r="BV45" s="737"/>
      <c r="BW45" s="737"/>
      <c r="BX45" s="737"/>
      <c r="BY45" s="737"/>
      <c r="BZ45" s="737"/>
      <c r="CA45" s="737"/>
      <c r="CB45" s="737"/>
      <c r="CC45" s="737"/>
      <c r="CD45" s="737"/>
      <c r="CE45" s="737"/>
      <c r="CF45" s="737"/>
      <c r="CG45" s="73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736"/>
      <c r="DW45" s="737"/>
      <c r="DX45" s="737"/>
      <c r="DY45" s="737"/>
      <c r="DZ45" s="802"/>
      <c r="EA45" s="218"/>
    </row>
    <row r="46" spans="1:131" ht="26.25" customHeight="1" x14ac:dyDescent="0.15">
      <c r="A46" s="226">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741"/>
      <c r="AL46" s="724"/>
      <c r="AM46" s="724"/>
      <c r="AN46" s="724"/>
      <c r="AO46" s="724"/>
      <c r="AP46" s="724"/>
      <c r="AQ46" s="724"/>
      <c r="AR46" s="724"/>
      <c r="AS46" s="724"/>
      <c r="AT46" s="724"/>
      <c r="AU46" s="724"/>
      <c r="AV46" s="724"/>
      <c r="AW46" s="724"/>
      <c r="AX46" s="724"/>
      <c r="AY46" s="724"/>
      <c r="AZ46" s="725"/>
      <c r="BA46" s="725"/>
      <c r="BB46" s="725"/>
      <c r="BC46" s="725"/>
      <c r="BD46" s="725"/>
      <c r="BE46" s="726"/>
      <c r="BF46" s="726"/>
      <c r="BG46" s="726"/>
      <c r="BH46" s="726"/>
      <c r="BI46" s="727"/>
      <c r="BJ46" s="220"/>
      <c r="BK46" s="220"/>
      <c r="BL46" s="220"/>
      <c r="BM46" s="220"/>
      <c r="BN46" s="220"/>
      <c r="BO46" s="229"/>
      <c r="BP46" s="229"/>
      <c r="BQ46" s="226">
        <v>40</v>
      </c>
      <c r="BR46" s="227"/>
      <c r="BS46" s="736"/>
      <c r="BT46" s="737"/>
      <c r="BU46" s="737"/>
      <c r="BV46" s="737"/>
      <c r="BW46" s="737"/>
      <c r="BX46" s="737"/>
      <c r="BY46" s="737"/>
      <c r="BZ46" s="737"/>
      <c r="CA46" s="737"/>
      <c r="CB46" s="737"/>
      <c r="CC46" s="737"/>
      <c r="CD46" s="737"/>
      <c r="CE46" s="737"/>
      <c r="CF46" s="737"/>
      <c r="CG46" s="73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736"/>
      <c r="DW46" s="737"/>
      <c r="DX46" s="737"/>
      <c r="DY46" s="737"/>
      <c r="DZ46" s="802"/>
      <c r="EA46" s="218"/>
    </row>
    <row r="47" spans="1:131" ht="26.25" customHeight="1" x14ac:dyDescent="0.15">
      <c r="A47" s="226">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741"/>
      <c r="AL47" s="724"/>
      <c r="AM47" s="724"/>
      <c r="AN47" s="724"/>
      <c r="AO47" s="724"/>
      <c r="AP47" s="724"/>
      <c r="AQ47" s="724"/>
      <c r="AR47" s="724"/>
      <c r="AS47" s="724"/>
      <c r="AT47" s="724"/>
      <c r="AU47" s="724"/>
      <c r="AV47" s="724"/>
      <c r="AW47" s="724"/>
      <c r="AX47" s="724"/>
      <c r="AY47" s="724"/>
      <c r="AZ47" s="725"/>
      <c r="BA47" s="725"/>
      <c r="BB47" s="725"/>
      <c r="BC47" s="725"/>
      <c r="BD47" s="725"/>
      <c r="BE47" s="726"/>
      <c r="BF47" s="726"/>
      <c r="BG47" s="726"/>
      <c r="BH47" s="726"/>
      <c r="BI47" s="727"/>
      <c r="BJ47" s="220"/>
      <c r="BK47" s="220"/>
      <c r="BL47" s="220"/>
      <c r="BM47" s="220"/>
      <c r="BN47" s="220"/>
      <c r="BO47" s="229"/>
      <c r="BP47" s="229"/>
      <c r="BQ47" s="226">
        <v>41</v>
      </c>
      <c r="BR47" s="227"/>
      <c r="BS47" s="736"/>
      <c r="BT47" s="737"/>
      <c r="BU47" s="737"/>
      <c r="BV47" s="737"/>
      <c r="BW47" s="737"/>
      <c r="BX47" s="737"/>
      <c r="BY47" s="737"/>
      <c r="BZ47" s="737"/>
      <c r="CA47" s="737"/>
      <c r="CB47" s="737"/>
      <c r="CC47" s="737"/>
      <c r="CD47" s="737"/>
      <c r="CE47" s="737"/>
      <c r="CF47" s="737"/>
      <c r="CG47" s="73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736"/>
      <c r="DW47" s="737"/>
      <c r="DX47" s="737"/>
      <c r="DY47" s="737"/>
      <c r="DZ47" s="802"/>
      <c r="EA47" s="218"/>
    </row>
    <row r="48" spans="1:131" ht="26.25" customHeight="1" x14ac:dyDescent="0.15">
      <c r="A48" s="226">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741"/>
      <c r="AL48" s="724"/>
      <c r="AM48" s="724"/>
      <c r="AN48" s="724"/>
      <c r="AO48" s="724"/>
      <c r="AP48" s="724"/>
      <c r="AQ48" s="724"/>
      <c r="AR48" s="724"/>
      <c r="AS48" s="724"/>
      <c r="AT48" s="724"/>
      <c r="AU48" s="724"/>
      <c r="AV48" s="724"/>
      <c r="AW48" s="724"/>
      <c r="AX48" s="724"/>
      <c r="AY48" s="724"/>
      <c r="AZ48" s="725"/>
      <c r="BA48" s="725"/>
      <c r="BB48" s="725"/>
      <c r="BC48" s="725"/>
      <c r="BD48" s="725"/>
      <c r="BE48" s="726"/>
      <c r="BF48" s="726"/>
      <c r="BG48" s="726"/>
      <c r="BH48" s="726"/>
      <c r="BI48" s="727"/>
      <c r="BJ48" s="220"/>
      <c r="BK48" s="220"/>
      <c r="BL48" s="220"/>
      <c r="BM48" s="220"/>
      <c r="BN48" s="220"/>
      <c r="BO48" s="229"/>
      <c r="BP48" s="229"/>
      <c r="BQ48" s="226">
        <v>42</v>
      </c>
      <c r="BR48" s="227"/>
      <c r="BS48" s="736"/>
      <c r="BT48" s="737"/>
      <c r="BU48" s="737"/>
      <c r="BV48" s="737"/>
      <c r="BW48" s="737"/>
      <c r="BX48" s="737"/>
      <c r="BY48" s="737"/>
      <c r="BZ48" s="737"/>
      <c r="CA48" s="737"/>
      <c r="CB48" s="737"/>
      <c r="CC48" s="737"/>
      <c r="CD48" s="737"/>
      <c r="CE48" s="737"/>
      <c r="CF48" s="737"/>
      <c r="CG48" s="73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736"/>
      <c r="DW48" s="737"/>
      <c r="DX48" s="737"/>
      <c r="DY48" s="737"/>
      <c r="DZ48" s="802"/>
      <c r="EA48" s="218"/>
    </row>
    <row r="49" spans="1:131" ht="26.25" customHeight="1" x14ac:dyDescent="0.15">
      <c r="A49" s="226">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741"/>
      <c r="AL49" s="724"/>
      <c r="AM49" s="724"/>
      <c r="AN49" s="724"/>
      <c r="AO49" s="724"/>
      <c r="AP49" s="724"/>
      <c r="AQ49" s="724"/>
      <c r="AR49" s="724"/>
      <c r="AS49" s="724"/>
      <c r="AT49" s="724"/>
      <c r="AU49" s="724"/>
      <c r="AV49" s="724"/>
      <c r="AW49" s="724"/>
      <c r="AX49" s="724"/>
      <c r="AY49" s="724"/>
      <c r="AZ49" s="725"/>
      <c r="BA49" s="725"/>
      <c r="BB49" s="725"/>
      <c r="BC49" s="725"/>
      <c r="BD49" s="725"/>
      <c r="BE49" s="726"/>
      <c r="BF49" s="726"/>
      <c r="BG49" s="726"/>
      <c r="BH49" s="726"/>
      <c r="BI49" s="727"/>
      <c r="BJ49" s="220"/>
      <c r="BK49" s="220"/>
      <c r="BL49" s="220"/>
      <c r="BM49" s="220"/>
      <c r="BN49" s="220"/>
      <c r="BO49" s="229"/>
      <c r="BP49" s="229"/>
      <c r="BQ49" s="226">
        <v>43</v>
      </c>
      <c r="BR49" s="227"/>
      <c r="BS49" s="736"/>
      <c r="BT49" s="737"/>
      <c r="BU49" s="737"/>
      <c r="BV49" s="737"/>
      <c r="BW49" s="737"/>
      <c r="BX49" s="737"/>
      <c r="BY49" s="737"/>
      <c r="BZ49" s="737"/>
      <c r="CA49" s="737"/>
      <c r="CB49" s="737"/>
      <c r="CC49" s="737"/>
      <c r="CD49" s="737"/>
      <c r="CE49" s="737"/>
      <c r="CF49" s="737"/>
      <c r="CG49" s="73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736"/>
      <c r="DW49" s="737"/>
      <c r="DX49" s="737"/>
      <c r="DY49" s="737"/>
      <c r="DZ49" s="802"/>
      <c r="EA49" s="218"/>
    </row>
    <row r="50" spans="1:131" ht="26.25" customHeight="1" x14ac:dyDescent="0.15">
      <c r="A50" s="226">
        <v>23</v>
      </c>
      <c r="B50" s="779"/>
      <c r="C50" s="780"/>
      <c r="D50" s="780"/>
      <c r="E50" s="780"/>
      <c r="F50" s="780"/>
      <c r="G50" s="780"/>
      <c r="H50" s="780"/>
      <c r="I50" s="780"/>
      <c r="J50" s="780"/>
      <c r="K50" s="780"/>
      <c r="L50" s="780"/>
      <c r="M50" s="780"/>
      <c r="N50" s="780"/>
      <c r="O50" s="780"/>
      <c r="P50" s="781"/>
      <c r="Q50" s="845"/>
      <c r="R50" s="846"/>
      <c r="S50" s="846"/>
      <c r="T50" s="846"/>
      <c r="U50" s="846"/>
      <c r="V50" s="846"/>
      <c r="W50" s="846"/>
      <c r="X50" s="846"/>
      <c r="Y50" s="846"/>
      <c r="Z50" s="846"/>
      <c r="AA50" s="846"/>
      <c r="AB50" s="846"/>
      <c r="AC50" s="846"/>
      <c r="AD50" s="846"/>
      <c r="AE50" s="847"/>
      <c r="AF50" s="785"/>
      <c r="AG50" s="786"/>
      <c r="AH50" s="786"/>
      <c r="AI50" s="786"/>
      <c r="AJ50" s="787"/>
      <c r="AK50" s="849"/>
      <c r="AL50" s="846"/>
      <c r="AM50" s="846"/>
      <c r="AN50" s="846"/>
      <c r="AO50" s="846"/>
      <c r="AP50" s="846"/>
      <c r="AQ50" s="846"/>
      <c r="AR50" s="846"/>
      <c r="AS50" s="846"/>
      <c r="AT50" s="846"/>
      <c r="AU50" s="846"/>
      <c r="AV50" s="846"/>
      <c r="AW50" s="846"/>
      <c r="AX50" s="846"/>
      <c r="AY50" s="846"/>
      <c r="AZ50" s="848"/>
      <c r="BA50" s="848"/>
      <c r="BB50" s="848"/>
      <c r="BC50" s="848"/>
      <c r="BD50" s="848"/>
      <c r="BE50" s="726"/>
      <c r="BF50" s="726"/>
      <c r="BG50" s="726"/>
      <c r="BH50" s="726"/>
      <c r="BI50" s="727"/>
      <c r="BJ50" s="220"/>
      <c r="BK50" s="220"/>
      <c r="BL50" s="220"/>
      <c r="BM50" s="220"/>
      <c r="BN50" s="220"/>
      <c r="BO50" s="229"/>
      <c r="BP50" s="229"/>
      <c r="BQ50" s="226">
        <v>44</v>
      </c>
      <c r="BR50" s="227"/>
      <c r="BS50" s="736"/>
      <c r="BT50" s="737"/>
      <c r="BU50" s="737"/>
      <c r="BV50" s="737"/>
      <c r="BW50" s="737"/>
      <c r="BX50" s="737"/>
      <c r="BY50" s="737"/>
      <c r="BZ50" s="737"/>
      <c r="CA50" s="737"/>
      <c r="CB50" s="737"/>
      <c r="CC50" s="737"/>
      <c r="CD50" s="737"/>
      <c r="CE50" s="737"/>
      <c r="CF50" s="737"/>
      <c r="CG50" s="73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736"/>
      <c r="DW50" s="737"/>
      <c r="DX50" s="737"/>
      <c r="DY50" s="737"/>
      <c r="DZ50" s="802"/>
      <c r="EA50" s="218"/>
    </row>
    <row r="51" spans="1:131" ht="26.25" customHeight="1" x14ac:dyDescent="0.15">
      <c r="A51" s="226">
        <v>24</v>
      </c>
      <c r="B51" s="779"/>
      <c r="C51" s="780"/>
      <c r="D51" s="780"/>
      <c r="E51" s="780"/>
      <c r="F51" s="780"/>
      <c r="G51" s="780"/>
      <c r="H51" s="780"/>
      <c r="I51" s="780"/>
      <c r="J51" s="780"/>
      <c r="K51" s="780"/>
      <c r="L51" s="780"/>
      <c r="M51" s="780"/>
      <c r="N51" s="780"/>
      <c r="O51" s="780"/>
      <c r="P51" s="781"/>
      <c r="Q51" s="845"/>
      <c r="R51" s="846"/>
      <c r="S51" s="846"/>
      <c r="T51" s="846"/>
      <c r="U51" s="846"/>
      <c r="V51" s="846"/>
      <c r="W51" s="846"/>
      <c r="X51" s="846"/>
      <c r="Y51" s="846"/>
      <c r="Z51" s="846"/>
      <c r="AA51" s="846"/>
      <c r="AB51" s="846"/>
      <c r="AC51" s="846"/>
      <c r="AD51" s="846"/>
      <c r="AE51" s="847"/>
      <c r="AF51" s="785"/>
      <c r="AG51" s="786"/>
      <c r="AH51" s="786"/>
      <c r="AI51" s="786"/>
      <c r="AJ51" s="787"/>
      <c r="AK51" s="849"/>
      <c r="AL51" s="846"/>
      <c r="AM51" s="846"/>
      <c r="AN51" s="846"/>
      <c r="AO51" s="846"/>
      <c r="AP51" s="846"/>
      <c r="AQ51" s="846"/>
      <c r="AR51" s="846"/>
      <c r="AS51" s="846"/>
      <c r="AT51" s="846"/>
      <c r="AU51" s="846"/>
      <c r="AV51" s="846"/>
      <c r="AW51" s="846"/>
      <c r="AX51" s="846"/>
      <c r="AY51" s="846"/>
      <c r="AZ51" s="848"/>
      <c r="BA51" s="848"/>
      <c r="BB51" s="848"/>
      <c r="BC51" s="848"/>
      <c r="BD51" s="848"/>
      <c r="BE51" s="726"/>
      <c r="BF51" s="726"/>
      <c r="BG51" s="726"/>
      <c r="BH51" s="726"/>
      <c r="BI51" s="727"/>
      <c r="BJ51" s="220"/>
      <c r="BK51" s="220"/>
      <c r="BL51" s="220"/>
      <c r="BM51" s="220"/>
      <c r="BN51" s="220"/>
      <c r="BO51" s="229"/>
      <c r="BP51" s="229"/>
      <c r="BQ51" s="226">
        <v>45</v>
      </c>
      <c r="BR51" s="227"/>
      <c r="BS51" s="736"/>
      <c r="BT51" s="737"/>
      <c r="BU51" s="737"/>
      <c r="BV51" s="737"/>
      <c r="BW51" s="737"/>
      <c r="BX51" s="737"/>
      <c r="BY51" s="737"/>
      <c r="BZ51" s="737"/>
      <c r="CA51" s="737"/>
      <c r="CB51" s="737"/>
      <c r="CC51" s="737"/>
      <c r="CD51" s="737"/>
      <c r="CE51" s="737"/>
      <c r="CF51" s="737"/>
      <c r="CG51" s="73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736"/>
      <c r="DW51" s="737"/>
      <c r="DX51" s="737"/>
      <c r="DY51" s="737"/>
      <c r="DZ51" s="802"/>
      <c r="EA51" s="218"/>
    </row>
    <row r="52" spans="1:131" ht="26.25" customHeight="1" x14ac:dyDescent="0.15">
      <c r="A52" s="226">
        <v>25</v>
      </c>
      <c r="B52" s="779"/>
      <c r="C52" s="780"/>
      <c r="D52" s="780"/>
      <c r="E52" s="780"/>
      <c r="F52" s="780"/>
      <c r="G52" s="780"/>
      <c r="H52" s="780"/>
      <c r="I52" s="780"/>
      <c r="J52" s="780"/>
      <c r="K52" s="780"/>
      <c r="L52" s="780"/>
      <c r="M52" s="780"/>
      <c r="N52" s="780"/>
      <c r="O52" s="780"/>
      <c r="P52" s="781"/>
      <c r="Q52" s="845"/>
      <c r="R52" s="846"/>
      <c r="S52" s="846"/>
      <c r="T52" s="846"/>
      <c r="U52" s="846"/>
      <c r="V52" s="846"/>
      <c r="W52" s="846"/>
      <c r="X52" s="846"/>
      <c r="Y52" s="846"/>
      <c r="Z52" s="846"/>
      <c r="AA52" s="846"/>
      <c r="AB52" s="846"/>
      <c r="AC52" s="846"/>
      <c r="AD52" s="846"/>
      <c r="AE52" s="847"/>
      <c r="AF52" s="785"/>
      <c r="AG52" s="786"/>
      <c r="AH52" s="786"/>
      <c r="AI52" s="786"/>
      <c r="AJ52" s="787"/>
      <c r="AK52" s="849"/>
      <c r="AL52" s="846"/>
      <c r="AM52" s="846"/>
      <c r="AN52" s="846"/>
      <c r="AO52" s="846"/>
      <c r="AP52" s="846"/>
      <c r="AQ52" s="846"/>
      <c r="AR52" s="846"/>
      <c r="AS52" s="846"/>
      <c r="AT52" s="846"/>
      <c r="AU52" s="846"/>
      <c r="AV52" s="846"/>
      <c r="AW52" s="846"/>
      <c r="AX52" s="846"/>
      <c r="AY52" s="846"/>
      <c r="AZ52" s="848"/>
      <c r="BA52" s="848"/>
      <c r="BB52" s="848"/>
      <c r="BC52" s="848"/>
      <c r="BD52" s="848"/>
      <c r="BE52" s="726"/>
      <c r="BF52" s="726"/>
      <c r="BG52" s="726"/>
      <c r="BH52" s="726"/>
      <c r="BI52" s="727"/>
      <c r="BJ52" s="220"/>
      <c r="BK52" s="220"/>
      <c r="BL52" s="220"/>
      <c r="BM52" s="220"/>
      <c r="BN52" s="220"/>
      <c r="BO52" s="229"/>
      <c r="BP52" s="229"/>
      <c r="BQ52" s="226">
        <v>46</v>
      </c>
      <c r="BR52" s="227"/>
      <c r="BS52" s="736"/>
      <c r="BT52" s="737"/>
      <c r="BU52" s="737"/>
      <c r="BV52" s="737"/>
      <c r="BW52" s="737"/>
      <c r="BX52" s="737"/>
      <c r="BY52" s="737"/>
      <c r="BZ52" s="737"/>
      <c r="CA52" s="737"/>
      <c r="CB52" s="737"/>
      <c r="CC52" s="737"/>
      <c r="CD52" s="737"/>
      <c r="CE52" s="737"/>
      <c r="CF52" s="737"/>
      <c r="CG52" s="73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736"/>
      <c r="DW52" s="737"/>
      <c r="DX52" s="737"/>
      <c r="DY52" s="737"/>
      <c r="DZ52" s="802"/>
      <c r="EA52" s="218"/>
    </row>
    <row r="53" spans="1:131" ht="26.25" customHeight="1" x14ac:dyDescent="0.15">
      <c r="A53" s="226">
        <v>26</v>
      </c>
      <c r="B53" s="779"/>
      <c r="C53" s="780"/>
      <c r="D53" s="780"/>
      <c r="E53" s="780"/>
      <c r="F53" s="780"/>
      <c r="G53" s="780"/>
      <c r="H53" s="780"/>
      <c r="I53" s="780"/>
      <c r="J53" s="780"/>
      <c r="K53" s="780"/>
      <c r="L53" s="780"/>
      <c r="M53" s="780"/>
      <c r="N53" s="780"/>
      <c r="O53" s="780"/>
      <c r="P53" s="781"/>
      <c r="Q53" s="845"/>
      <c r="R53" s="846"/>
      <c r="S53" s="846"/>
      <c r="T53" s="846"/>
      <c r="U53" s="846"/>
      <c r="V53" s="846"/>
      <c r="W53" s="846"/>
      <c r="X53" s="846"/>
      <c r="Y53" s="846"/>
      <c r="Z53" s="846"/>
      <c r="AA53" s="846"/>
      <c r="AB53" s="846"/>
      <c r="AC53" s="846"/>
      <c r="AD53" s="846"/>
      <c r="AE53" s="847"/>
      <c r="AF53" s="785"/>
      <c r="AG53" s="786"/>
      <c r="AH53" s="786"/>
      <c r="AI53" s="786"/>
      <c r="AJ53" s="787"/>
      <c r="AK53" s="849"/>
      <c r="AL53" s="846"/>
      <c r="AM53" s="846"/>
      <c r="AN53" s="846"/>
      <c r="AO53" s="846"/>
      <c r="AP53" s="846"/>
      <c r="AQ53" s="846"/>
      <c r="AR53" s="846"/>
      <c r="AS53" s="846"/>
      <c r="AT53" s="846"/>
      <c r="AU53" s="846"/>
      <c r="AV53" s="846"/>
      <c r="AW53" s="846"/>
      <c r="AX53" s="846"/>
      <c r="AY53" s="846"/>
      <c r="AZ53" s="848"/>
      <c r="BA53" s="848"/>
      <c r="BB53" s="848"/>
      <c r="BC53" s="848"/>
      <c r="BD53" s="848"/>
      <c r="BE53" s="726"/>
      <c r="BF53" s="726"/>
      <c r="BG53" s="726"/>
      <c r="BH53" s="726"/>
      <c r="BI53" s="727"/>
      <c r="BJ53" s="220"/>
      <c r="BK53" s="220"/>
      <c r="BL53" s="220"/>
      <c r="BM53" s="220"/>
      <c r="BN53" s="220"/>
      <c r="BO53" s="229"/>
      <c r="BP53" s="229"/>
      <c r="BQ53" s="226">
        <v>47</v>
      </c>
      <c r="BR53" s="227"/>
      <c r="BS53" s="736"/>
      <c r="BT53" s="737"/>
      <c r="BU53" s="737"/>
      <c r="BV53" s="737"/>
      <c r="BW53" s="737"/>
      <c r="BX53" s="737"/>
      <c r="BY53" s="737"/>
      <c r="BZ53" s="737"/>
      <c r="CA53" s="737"/>
      <c r="CB53" s="737"/>
      <c r="CC53" s="737"/>
      <c r="CD53" s="737"/>
      <c r="CE53" s="737"/>
      <c r="CF53" s="737"/>
      <c r="CG53" s="73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736"/>
      <c r="DW53" s="737"/>
      <c r="DX53" s="737"/>
      <c r="DY53" s="737"/>
      <c r="DZ53" s="802"/>
      <c r="EA53" s="218"/>
    </row>
    <row r="54" spans="1:131" ht="26.25" customHeight="1" x14ac:dyDescent="0.15">
      <c r="A54" s="226">
        <v>27</v>
      </c>
      <c r="B54" s="779"/>
      <c r="C54" s="780"/>
      <c r="D54" s="780"/>
      <c r="E54" s="780"/>
      <c r="F54" s="780"/>
      <c r="G54" s="780"/>
      <c r="H54" s="780"/>
      <c r="I54" s="780"/>
      <c r="J54" s="780"/>
      <c r="K54" s="780"/>
      <c r="L54" s="780"/>
      <c r="M54" s="780"/>
      <c r="N54" s="780"/>
      <c r="O54" s="780"/>
      <c r="P54" s="781"/>
      <c r="Q54" s="845"/>
      <c r="R54" s="846"/>
      <c r="S54" s="846"/>
      <c r="T54" s="846"/>
      <c r="U54" s="846"/>
      <c r="V54" s="846"/>
      <c r="W54" s="846"/>
      <c r="X54" s="846"/>
      <c r="Y54" s="846"/>
      <c r="Z54" s="846"/>
      <c r="AA54" s="846"/>
      <c r="AB54" s="846"/>
      <c r="AC54" s="846"/>
      <c r="AD54" s="846"/>
      <c r="AE54" s="847"/>
      <c r="AF54" s="785"/>
      <c r="AG54" s="786"/>
      <c r="AH54" s="786"/>
      <c r="AI54" s="786"/>
      <c r="AJ54" s="787"/>
      <c r="AK54" s="849"/>
      <c r="AL54" s="846"/>
      <c r="AM54" s="846"/>
      <c r="AN54" s="846"/>
      <c r="AO54" s="846"/>
      <c r="AP54" s="846"/>
      <c r="AQ54" s="846"/>
      <c r="AR54" s="846"/>
      <c r="AS54" s="846"/>
      <c r="AT54" s="846"/>
      <c r="AU54" s="846"/>
      <c r="AV54" s="846"/>
      <c r="AW54" s="846"/>
      <c r="AX54" s="846"/>
      <c r="AY54" s="846"/>
      <c r="AZ54" s="848"/>
      <c r="BA54" s="848"/>
      <c r="BB54" s="848"/>
      <c r="BC54" s="848"/>
      <c r="BD54" s="848"/>
      <c r="BE54" s="726"/>
      <c r="BF54" s="726"/>
      <c r="BG54" s="726"/>
      <c r="BH54" s="726"/>
      <c r="BI54" s="727"/>
      <c r="BJ54" s="220"/>
      <c r="BK54" s="220"/>
      <c r="BL54" s="220"/>
      <c r="BM54" s="220"/>
      <c r="BN54" s="220"/>
      <c r="BO54" s="229"/>
      <c r="BP54" s="229"/>
      <c r="BQ54" s="226">
        <v>48</v>
      </c>
      <c r="BR54" s="227"/>
      <c r="BS54" s="736"/>
      <c r="BT54" s="737"/>
      <c r="BU54" s="737"/>
      <c r="BV54" s="737"/>
      <c r="BW54" s="737"/>
      <c r="BX54" s="737"/>
      <c r="BY54" s="737"/>
      <c r="BZ54" s="737"/>
      <c r="CA54" s="737"/>
      <c r="CB54" s="737"/>
      <c r="CC54" s="737"/>
      <c r="CD54" s="737"/>
      <c r="CE54" s="737"/>
      <c r="CF54" s="737"/>
      <c r="CG54" s="73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736"/>
      <c r="DW54" s="737"/>
      <c r="DX54" s="737"/>
      <c r="DY54" s="737"/>
      <c r="DZ54" s="802"/>
      <c r="EA54" s="218"/>
    </row>
    <row r="55" spans="1:131" ht="26.25" customHeight="1" x14ac:dyDescent="0.15">
      <c r="A55" s="226">
        <v>28</v>
      </c>
      <c r="B55" s="779"/>
      <c r="C55" s="780"/>
      <c r="D55" s="780"/>
      <c r="E55" s="780"/>
      <c r="F55" s="780"/>
      <c r="G55" s="780"/>
      <c r="H55" s="780"/>
      <c r="I55" s="780"/>
      <c r="J55" s="780"/>
      <c r="K55" s="780"/>
      <c r="L55" s="780"/>
      <c r="M55" s="780"/>
      <c r="N55" s="780"/>
      <c r="O55" s="780"/>
      <c r="P55" s="781"/>
      <c r="Q55" s="845"/>
      <c r="R55" s="846"/>
      <c r="S55" s="846"/>
      <c r="T55" s="846"/>
      <c r="U55" s="846"/>
      <c r="V55" s="846"/>
      <c r="W55" s="846"/>
      <c r="X55" s="846"/>
      <c r="Y55" s="846"/>
      <c r="Z55" s="846"/>
      <c r="AA55" s="846"/>
      <c r="AB55" s="846"/>
      <c r="AC55" s="846"/>
      <c r="AD55" s="846"/>
      <c r="AE55" s="847"/>
      <c r="AF55" s="785"/>
      <c r="AG55" s="786"/>
      <c r="AH55" s="786"/>
      <c r="AI55" s="786"/>
      <c r="AJ55" s="787"/>
      <c r="AK55" s="849"/>
      <c r="AL55" s="846"/>
      <c r="AM55" s="846"/>
      <c r="AN55" s="846"/>
      <c r="AO55" s="846"/>
      <c r="AP55" s="846"/>
      <c r="AQ55" s="846"/>
      <c r="AR55" s="846"/>
      <c r="AS55" s="846"/>
      <c r="AT55" s="846"/>
      <c r="AU55" s="846"/>
      <c r="AV55" s="846"/>
      <c r="AW55" s="846"/>
      <c r="AX55" s="846"/>
      <c r="AY55" s="846"/>
      <c r="AZ55" s="848"/>
      <c r="BA55" s="848"/>
      <c r="BB55" s="848"/>
      <c r="BC55" s="848"/>
      <c r="BD55" s="848"/>
      <c r="BE55" s="726"/>
      <c r="BF55" s="726"/>
      <c r="BG55" s="726"/>
      <c r="BH55" s="726"/>
      <c r="BI55" s="727"/>
      <c r="BJ55" s="220"/>
      <c r="BK55" s="220"/>
      <c r="BL55" s="220"/>
      <c r="BM55" s="220"/>
      <c r="BN55" s="220"/>
      <c r="BO55" s="229"/>
      <c r="BP55" s="229"/>
      <c r="BQ55" s="226">
        <v>49</v>
      </c>
      <c r="BR55" s="227"/>
      <c r="BS55" s="736"/>
      <c r="BT55" s="737"/>
      <c r="BU55" s="737"/>
      <c r="BV55" s="737"/>
      <c r="BW55" s="737"/>
      <c r="BX55" s="737"/>
      <c r="BY55" s="737"/>
      <c r="BZ55" s="737"/>
      <c r="CA55" s="737"/>
      <c r="CB55" s="737"/>
      <c r="CC55" s="737"/>
      <c r="CD55" s="737"/>
      <c r="CE55" s="737"/>
      <c r="CF55" s="737"/>
      <c r="CG55" s="73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736"/>
      <c r="DW55" s="737"/>
      <c r="DX55" s="737"/>
      <c r="DY55" s="737"/>
      <c r="DZ55" s="802"/>
      <c r="EA55" s="218"/>
    </row>
    <row r="56" spans="1:131" ht="26.25" customHeight="1" x14ac:dyDescent="0.15">
      <c r="A56" s="226">
        <v>29</v>
      </c>
      <c r="B56" s="779"/>
      <c r="C56" s="780"/>
      <c r="D56" s="780"/>
      <c r="E56" s="780"/>
      <c r="F56" s="780"/>
      <c r="G56" s="780"/>
      <c r="H56" s="780"/>
      <c r="I56" s="780"/>
      <c r="J56" s="780"/>
      <c r="K56" s="780"/>
      <c r="L56" s="780"/>
      <c r="M56" s="780"/>
      <c r="N56" s="780"/>
      <c r="O56" s="780"/>
      <c r="P56" s="781"/>
      <c r="Q56" s="845"/>
      <c r="R56" s="846"/>
      <c r="S56" s="846"/>
      <c r="T56" s="846"/>
      <c r="U56" s="846"/>
      <c r="V56" s="846"/>
      <c r="W56" s="846"/>
      <c r="X56" s="846"/>
      <c r="Y56" s="846"/>
      <c r="Z56" s="846"/>
      <c r="AA56" s="846"/>
      <c r="AB56" s="846"/>
      <c r="AC56" s="846"/>
      <c r="AD56" s="846"/>
      <c r="AE56" s="847"/>
      <c r="AF56" s="785"/>
      <c r="AG56" s="786"/>
      <c r="AH56" s="786"/>
      <c r="AI56" s="786"/>
      <c r="AJ56" s="787"/>
      <c r="AK56" s="849"/>
      <c r="AL56" s="846"/>
      <c r="AM56" s="846"/>
      <c r="AN56" s="846"/>
      <c r="AO56" s="846"/>
      <c r="AP56" s="846"/>
      <c r="AQ56" s="846"/>
      <c r="AR56" s="846"/>
      <c r="AS56" s="846"/>
      <c r="AT56" s="846"/>
      <c r="AU56" s="846"/>
      <c r="AV56" s="846"/>
      <c r="AW56" s="846"/>
      <c r="AX56" s="846"/>
      <c r="AY56" s="846"/>
      <c r="AZ56" s="848"/>
      <c r="BA56" s="848"/>
      <c r="BB56" s="848"/>
      <c r="BC56" s="848"/>
      <c r="BD56" s="848"/>
      <c r="BE56" s="726"/>
      <c r="BF56" s="726"/>
      <c r="BG56" s="726"/>
      <c r="BH56" s="726"/>
      <c r="BI56" s="727"/>
      <c r="BJ56" s="220"/>
      <c r="BK56" s="220"/>
      <c r="BL56" s="220"/>
      <c r="BM56" s="220"/>
      <c r="BN56" s="220"/>
      <c r="BO56" s="229"/>
      <c r="BP56" s="229"/>
      <c r="BQ56" s="226">
        <v>50</v>
      </c>
      <c r="BR56" s="227"/>
      <c r="BS56" s="736"/>
      <c r="BT56" s="737"/>
      <c r="BU56" s="737"/>
      <c r="BV56" s="737"/>
      <c r="BW56" s="737"/>
      <c r="BX56" s="737"/>
      <c r="BY56" s="737"/>
      <c r="BZ56" s="737"/>
      <c r="CA56" s="737"/>
      <c r="CB56" s="737"/>
      <c r="CC56" s="737"/>
      <c r="CD56" s="737"/>
      <c r="CE56" s="737"/>
      <c r="CF56" s="737"/>
      <c r="CG56" s="73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736"/>
      <c r="DW56" s="737"/>
      <c r="DX56" s="737"/>
      <c r="DY56" s="737"/>
      <c r="DZ56" s="802"/>
      <c r="EA56" s="218"/>
    </row>
    <row r="57" spans="1:131" ht="26.25" customHeight="1" x14ac:dyDescent="0.15">
      <c r="A57" s="226">
        <v>30</v>
      </c>
      <c r="B57" s="779"/>
      <c r="C57" s="780"/>
      <c r="D57" s="780"/>
      <c r="E57" s="780"/>
      <c r="F57" s="780"/>
      <c r="G57" s="780"/>
      <c r="H57" s="780"/>
      <c r="I57" s="780"/>
      <c r="J57" s="780"/>
      <c r="K57" s="780"/>
      <c r="L57" s="780"/>
      <c r="M57" s="780"/>
      <c r="N57" s="780"/>
      <c r="O57" s="780"/>
      <c r="P57" s="781"/>
      <c r="Q57" s="845"/>
      <c r="R57" s="846"/>
      <c r="S57" s="846"/>
      <c r="T57" s="846"/>
      <c r="U57" s="846"/>
      <c r="V57" s="846"/>
      <c r="W57" s="846"/>
      <c r="X57" s="846"/>
      <c r="Y57" s="846"/>
      <c r="Z57" s="846"/>
      <c r="AA57" s="846"/>
      <c r="AB57" s="846"/>
      <c r="AC57" s="846"/>
      <c r="AD57" s="846"/>
      <c r="AE57" s="847"/>
      <c r="AF57" s="785"/>
      <c r="AG57" s="786"/>
      <c r="AH57" s="786"/>
      <c r="AI57" s="786"/>
      <c r="AJ57" s="787"/>
      <c r="AK57" s="849"/>
      <c r="AL57" s="846"/>
      <c r="AM57" s="846"/>
      <c r="AN57" s="846"/>
      <c r="AO57" s="846"/>
      <c r="AP57" s="846"/>
      <c r="AQ57" s="846"/>
      <c r="AR57" s="846"/>
      <c r="AS57" s="846"/>
      <c r="AT57" s="846"/>
      <c r="AU57" s="846"/>
      <c r="AV57" s="846"/>
      <c r="AW57" s="846"/>
      <c r="AX57" s="846"/>
      <c r="AY57" s="846"/>
      <c r="AZ57" s="848"/>
      <c r="BA57" s="848"/>
      <c r="BB57" s="848"/>
      <c r="BC57" s="848"/>
      <c r="BD57" s="848"/>
      <c r="BE57" s="726"/>
      <c r="BF57" s="726"/>
      <c r="BG57" s="726"/>
      <c r="BH57" s="726"/>
      <c r="BI57" s="727"/>
      <c r="BJ57" s="220"/>
      <c r="BK57" s="220"/>
      <c r="BL57" s="220"/>
      <c r="BM57" s="220"/>
      <c r="BN57" s="220"/>
      <c r="BO57" s="229"/>
      <c r="BP57" s="229"/>
      <c r="BQ57" s="226">
        <v>51</v>
      </c>
      <c r="BR57" s="227"/>
      <c r="BS57" s="736"/>
      <c r="BT57" s="737"/>
      <c r="BU57" s="737"/>
      <c r="BV57" s="737"/>
      <c r="BW57" s="737"/>
      <c r="BX57" s="737"/>
      <c r="BY57" s="737"/>
      <c r="BZ57" s="737"/>
      <c r="CA57" s="737"/>
      <c r="CB57" s="737"/>
      <c r="CC57" s="737"/>
      <c r="CD57" s="737"/>
      <c r="CE57" s="737"/>
      <c r="CF57" s="737"/>
      <c r="CG57" s="73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736"/>
      <c r="DW57" s="737"/>
      <c r="DX57" s="737"/>
      <c r="DY57" s="737"/>
      <c r="DZ57" s="802"/>
      <c r="EA57" s="218"/>
    </row>
    <row r="58" spans="1:131" ht="26.25" customHeight="1" x14ac:dyDescent="0.15">
      <c r="A58" s="226">
        <v>31</v>
      </c>
      <c r="B58" s="779"/>
      <c r="C58" s="780"/>
      <c r="D58" s="780"/>
      <c r="E58" s="780"/>
      <c r="F58" s="780"/>
      <c r="G58" s="780"/>
      <c r="H58" s="780"/>
      <c r="I58" s="780"/>
      <c r="J58" s="780"/>
      <c r="K58" s="780"/>
      <c r="L58" s="780"/>
      <c r="M58" s="780"/>
      <c r="N58" s="780"/>
      <c r="O58" s="780"/>
      <c r="P58" s="781"/>
      <c r="Q58" s="845"/>
      <c r="R58" s="846"/>
      <c r="S58" s="846"/>
      <c r="T58" s="846"/>
      <c r="U58" s="846"/>
      <c r="V58" s="846"/>
      <c r="W58" s="846"/>
      <c r="X58" s="846"/>
      <c r="Y58" s="846"/>
      <c r="Z58" s="846"/>
      <c r="AA58" s="846"/>
      <c r="AB58" s="846"/>
      <c r="AC58" s="846"/>
      <c r="AD58" s="846"/>
      <c r="AE58" s="847"/>
      <c r="AF58" s="785"/>
      <c r="AG58" s="786"/>
      <c r="AH58" s="786"/>
      <c r="AI58" s="786"/>
      <c r="AJ58" s="787"/>
      <c r="AK58" s="849"/>
      <c r="AL58" s="846"/>
      <c r="AM58" s="846"/>
      <c r="AN58" s="846"/>
      <c r="AO58" s="846"/>
      <c r="AP58" s="846"/>
      <c r="AQ58" s="846"/>
      <c r="AR58" s="846"/>
      <c r="AS58" s="846"/>
      <c r="AT58" s="846"/>
      <c r="AU58" s="846"/>
      <c r="AV58" s="846"/>
      <c r="AW58" s="846"/>
      <c r="AX58" s="846"/>
      <c r="AY58" s="846"/>
      <c r="AZ58" s="848"/>
      <c r="BA58" s="848"/>
      <c r="BB58" s="848"/>
      <c r="BC58" s="848"/>
      <c r="BD58" s="848"/>
      <c r="BE58" s="726"/>
      <c r="BF58" s="726"/>
      <c r="BG58" s="726"/>
      <c r="BH58" s="726"/>
      <c r="BI58" s="727"/>
      <c r="BJ58" s="220"/>
      <c r="BK58" s="220"/>
      <c r="BL58" s="220"/>
      <c r="BM58" s="220"/>
      <c r="BN58" s="220"/>
      <c r="BO58" s="229"/>
      <c r="BP58" s="229"/>
      <c r="BQ58" s="226">
        <v>52</v>
      </c>
      <c r="BR58" s="227"/>
      <c r="BS58" s="736"/>
      <c r="BT58" s="737"/>
      <c r="BU58" s="737"/>
      <c r="BV58" s="737"/>
      <c r="BW58" s="737"/>
      <c r="BX58" s="737"/>
      <c r="BY58" s="737"/>
      <c r="BZ58" s="737"/>
      <c r="CA58" s="737"/>
      <c r="CB58" s="737"/>
      <c r="CC58" s="737"/>
      <c r="CD58" s="737"/>
      <c r="CE58" s="737"/>
      <c r="CF58" s="737"/>
      <c r="CG58" s="73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736"/>
      <c r="DW58" s="737"/>
      <c r="DX58" s="737"/>
      <c r="DY58" s="737"/>
      <c r="DZ58" s="802"/>
      <c r="EA58" s="218"/>
    </row>
    <row r="59" spans="1:131" ht="26.25" customHeight="1" x14ac:dyDescent="0.15">
      <c r="A59" s="226">
        <v>32</v>
      </c>
      <c r="B59" s="779"/>
      <c r="C59" s="780"/>
      <c r="D59" s="780"/>
      <c r="E59" s="780"/>
      <c r="F59" s="780"/>
      <c r="G59" s="780"/>
      <c r="H59" s="780"/>
      <c r="I59" s="780"/>
      <c r="J59" s="780"/>
      <c r="K59" s="780"/>
      <c r="L59" s="780"/>
      <c r="M59" s="780"/>
      <c r="N59" s="780"/>
      <c r="O59" s="780"/>
      <c r="P59" s="781"/>
      <c r="Q59" s="845"/>
      <c r="R59" s="846"/>
      <c r="S59" s="846"/>
      <c r="T59" s="846"/>
      <c r="U59" s="846"/>
      <c r="V59" s="846"/>
      <c r="W59" s="846"/>
      <c r="X59" s="846"/>
      <c r="Y59" s="846"/>
      <c r="Z59" s="846"/>
      <c r="AA59" s="846"/>
      <c r="AB59" s="846"/>
      <c r="AC59" s="846"/>
      <c r="AD59" s="846"/>
      <c r="AE59" s="847"/>
      <c r="AF59" s="785"/>
      <c r="AG59" s="786"/>
      <c r="AH59" s="786"/>
      <c r="AI59" s="786"/>
      <c r="AJ59" s="787"/>
      <c r="AK59" s="849"/>
      <c r="AL59" s="846"/>
      <c r="AM59" s="846"/>
      <c r="AN59" s="846"/>
      <c r="AO59" s="846"/>
      <c r="AP59" s="846"/>
      <c r="AQ59" s="846"/>
      <c r="AR59" s="846"/>
      <c r="AS59" s="846"/>
      <c r="AT59" s="846"/>
      <c r="AU59" s="846"/>
      <c r="AV59" s="846"/>
      <c r="AW59" s="846"/>
      <c r="AX59" s="846"/>
      <c r="AY59" s="846"/>
      <c r="AZ59" s="848"/>
      <c r="BA59" s="848"/>
      <c r="BB59" s="848"/>
      <c r="BC59" s="848"/>
      <c r="BD59" s="848"/>
      <c r="BE59" s="726"/>
      <c r="BF59" s="726"/>
      <c r="BG59" s="726"/>
      <c r="BH59" s="726"/>
      <c r="BI59" s="727"/>
      <c r="BJ59" s="220"/>
      <c r="BK59" s="220"/>
      <c r="BL59" s="220"/>
      <c r="BM59" s="220"/>
      <c r="BN59" s="220"/>
      <c r="BO59" s="229"/>
      <c r="BP59" s="229"/>
      <c r="BQ59" s="226">
        <v>53</v>
      </c>
      <c r="BR59" s="227"/>
      <c r="BS59" s="736"/>
      <c r="BT59" s="737"/>
      <c r="BU59" s="737"/>
      <c r="BV59" s="737"/>
      <c r="BW59" s="737"/>
      <c r="BX59" s="737"/>
      <c r="BY59" s="737"/>
      <c r="BZ59" s="737"/>
      <c r="CA59" s="737"/>
      <c r="CB59" s="737"/>
      <c r="CC59" s="737"/>
      <c r="CD59" s="737"/>
      <c r="CE59" s="737"/>
      <c r="CF59" s="737"/>
      <c r="CG59" s="73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736"/>
      <c r="DW59" s="737"/>
      <c r="DX59" s="737"/>
      <c r="DY59" s="737"/>
      <c r="DZ59" s="802"/>
      <c r="EA59" s="218"/>
    </row>
    <row r="60" spans="1:131" ht="26.25" customHeight="1" x14ac:dyDescent="0.15">
      <c r="A60" s="226">
        <v>33</v>
      </c>
      <c r="B60" s="779"/>
      <c r="C60" s="780"/>
      <c r="D60" s="780"/>
      <c r="E60" s="780"/>
      <c r="F60" s="780"/>
      <c r="G60" s="780"/>
      <c r="H60" s="780"/>
      <c r="I60" s="780"/>
      <c r="J60" s="780"/>
      <c r="K60" s="780"/>
      <c r="L60" s="780"/>
      <c r="M60" s="780"/>
      <c r="N60" s="780"/>
      <c r="O60" s="780"/>
      <c r="P60" s="781"/>
      <c r="Q60" s="845"/>
      <c r="R60" s="846"/>
      <c r="S60" s="846"/>
      <c r="T60" s="846"/>
      <c r="U60" s="846"/>
      <c r="V60" s="846"/>
      <c r="W60" s="846"/>
      <c r="X60" s="846"/>
      <c r="Y60" s="846"/>
      <c r="Z60" s="846"/>
      <c r="AA60" s="846"/>
      <c r="AB60" s="846"/>
      <c r="AC60" s="846"/>
      <c r="AD60" s="846"/>
      <c r="AE60" s="847"/>
      <c r="AF60" s="785"/>
      <c r="AG60" s="786"/>
      <c r="AH60" s="786"/>
      <c r="AI60" s="786"/>
      <c r="AJ60" s="787"/>
      <c r="AK60" s="849"/>
      <c r="AL60" s="846"/>
      <c r="AM60" s="846"/>
      <c r="AN60" s="846"/>
      <c r="AO60" s="846"/>
      <c r="AP60" s="846"/>
      <c r="AQ60" s="846"/>
      <c r="AR60" s="846"/>
      <c r="AS60" s="846"/>
      <c r="AT60" s="846"/>
      <c r="AU60" s="846"/>
      <c r="AV60" s="846"/>
      <c r="AW60" s="846"/>
      <c r="AX60" s="846"/>
      <c r="AY60" s="846"/>
      <c r="AZ60" s="848"/>
      <c r="BA60" s="848"/>
      <c r="BB60" s="848"/>
      <c r="BC60" s="848"/>
      <c r="BD60" s="848"/>
      <c r="BE60" s="726"/>
      <c r="BF60" s="726"/>
      <c r="BG60" s="726"/>
      <c r="BH60" s="726"/>
      <c r="BI60" s="727"/>
      <c r="BJ60" s="220"/>
      <c r="BK60" s="220"/>
      <c r="BL60" s="220"/>
      <c r="BM60" s="220"/>
      <c r="BN60" s="220"/>
      <c r="BO60" s="229"/>
      <c r="BP60" s="229"/>
      <c r="BQ60" s="226">
        <v>54</v>
      </c>
      <c r="BR60" s="227"/>
      <c r="BS60" s="736"/>
      <c r="BT60" s="737"/>
      <c r="BU60" s="737"/>
      <c r="BV60" s="737"/>
      <c r="BW60" s="737"/>
      <c r="BX60" s="737"/>
      <c r="BY60" s="737"/>
      <c r="BZ60" s="737"/>
      <c r="CA60" s="737"/>
      <c r="CB60" s="737"/>
      <c r="CC60" s="737"/>
      <c r="CD60" s="737"/>
      <c r="CE60" s="737"/>
      <c r="CF60" s="737"/>
      <c r="CG60" s="73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736"/>
      <c r="DW60" s="737"/>
      <c r="DX60" s="737"/>
      <c r="DY60" s="737"/>
      <c r="DZ60" s="802"/>
      <c r="EA60" s="218"/>
    </row>
    <row r="61" spans="1:131" ht="26.25" customHeight="1" thickBot="1" x14ac:dyDescent="0.2">
      <c r="A61" s="226">
        <v>34</v>
      </c>
      <c r="B61" s="779"/>
      <c r="C61" s="780"/>
      <c r="D61" s="780"/>
      <c r="E61" s="780"/>
      <c r="F61" s="780"/>
      <c r="G61" s="780"/>
      <c r="H61" s="780"/>
      <c r="I61" s="780"/>
      <c r="J61" s="780"/>
      <c r="K61" s="780"/>
      <c r="L61" s="780"/>
      <c r="M61" s="780"/>
      <c r="N61" s="780"/>
      <c r="O61" s="780"/>
      <c r="P61" s="781"/>
      <c r="Q61" s="845"/>
      <c r="R61" s="846"/>
      <c r="S61" s="846"/>
      <c r="T61" s="846"/>
      <c r="U61" s="846"/>
      <c r="V61" s="846"/>
      <c r="W61" s="846"/>
      <c r="X61" s="846"/>
      <c r="Y61" s="846"/>
      <c r="Z61" s="846"/>
      <c r="AA61" s="846"/>
      <c r="AB61" s="846"/>
      <c r="AC61" s="846"/>
      <c r="AD61" s="846"/>
      <c r="AE61" s="847"/>
      <c r="AF61" s="785"/>
      <c r="AG61" s="786"/>
      <c r="AH61" s="786"/>
      <c r="AI61" s="786"/>
      <c r="AJ61" s="787"/>
      <c r="AK61" s="849"/>
      <c r="AL61" s="846"/>
      <c r="AM61" s="846"/>
      <c r="AN61" s="846"/>
      <c r="AO61" s="846"/>
      <c r="AP61" s="846"/>
      <c r="AQ61" s="846"/>
      <c r="AR61" s="846"/>
      <c r="AS61" s="846"/>
      <c r="AT61" s="846"/>
      <c r="AU61" s="846"/>
      <c r="AV61" s="846"/>
      <c r="AW61" s="846"/>
      <c r="AX61" s="846"/>
      <c r="AY61" s="846"/>
      <c r="AZ61" s="848"/>
      <c r="BA61" s="848"/>
      <c r="BB61" s="848"/>
      <c r="BC61" s="848"/>
      <c r="BD61" s="848"/>
      <c r="BE61" s="726"/>
      <c r="BF61" s="726"/>
      <c r="BG61" s="726"/>
      <c r="BH61" s="726"/>
      <c r="BI61" s="727"/>
      <c r="BJ61" s="220"/>
      <c r="BK61" s="220"/>
      <c r="BL61" s="220"/>
      <c r="BM61" s="220"/>
      <c r="BN61" s="220"/>
      <c r="BO61" s="229"/>
      <c r="BP61" s="229"/>
      <c r="BQ61" s="226">
        <v>55</v>
      </c>
      <c r="BR61" s="227"/>
      <c r="BS61" s="736"/>
      <c r="BT61" s="737"/>
      <c r="BU61" s="737"/>
      <c r="BV61" s="737"/>
      <c r="BW61" s="737"/>
      <c r="BX61" s="737"/>
      <c r="BY61" s="737"/>
      <c r="BZ61" s="737"/>
      <c r="CA61" s="737"/>
      <c r="CB61" s="737"/>
      <c r="CC61" s="737"/>
      <c r="CD61" s="737"/>
      <c r="CE61" s="737"/>
      <c r="CF61" s="737"/>
      <c r="CG61" s="73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736"/>
      <c r="DW61" s="737"/>
      <c r="DX61" s="737"/>
      <c r="DY61" s="737"/>
      <c r="DZ61" s="802"/>
      <c r="EA61" s="218"/>
    </row>
    <row r="62" spans="1:131" ht="26.25" customHeight="1" x14ac:dyDescent="0.15">
      <c r="A62" s="226">
        <v>35</v>
      </c>
      <c r="B62" s="779"/>
      <c r="C62" s="780"/>
      <c r="D62" s="780"/>
      <c r="E62" s="780"/>
      <c r="F62" s="780"/>
      <c r="G62" s="780"/>
      <c r="H62" s="780"/>
      <c r="I62" s="780"/>
      <c r="J62" s="780"/>
      <c r="K62" s="780"/>
      <c r="L62" s="780"/>
      <c r="M62" s="780"/>
      <c r="N62" s="780"/>
      <c r="O62" s="780"/>
      <c r="P62" s="781"/>
      <c r="Q62" s="845"/>
      <c r="R62" s="846"/>
      <c r="S62" s="846"/>
      <c r="T62" s="846"/>
      <c r="U62" s="846"/>
      <c r="V62" s="846"/>
      <c r="W62" s="846"/>
      <c r="X62" s="846"/>
      <c r="Y62" s="846"/>
      <c r="Z62" s="846"/>
      <c r="AA62" s="846"/>
      <c r="AB62" s="846"/>
      <c r="AC62" s="846"/>
      <c r="AD62" s="846"/>
      <c r="AE62" s="847"/>
      <c r="AF62" s="785"/>
      <c r="AG62" s="786"/>
      <c r="AH62" s="786"/>
      <c r="AI62" s="786"/>
      <c r="AJ62" s="787"/>
      <c r="AK62" s="849"/>
      <c r="AL62" s="846"/>
      <c r="AM62" s="846"/>
      <c r="AN62" s="846"/>
      <c r="AO62" s="846"/>
      <c r="AP62" s="846"/>
      <c r="AQ62" s="846"/>
      <c r="AR62" s="846"/>
      <c r="AS62" s="846"/>
      <c r="AT62" s="846"/>
      <c r="AU62" s="846"/>
      <c r="AV62" s="846"/>
      <c r="AW62" s="846"/>
      <c r="AX62" s="846"/>
      <c r="AY62" s="846"/>
      <c r="AZ62" s="848"/>
      <c r="BA62" s="848"/>
      <c r="BB62" s="848"/>
      <c r="BC62" s="848"/>
      <c r="BD62" s="848"/>
      <c r="BE62" s="726"/>
      <c r="BF62" s="726"/>
      <c r="BG62" s="726"/>
      <c r="BH62" s="726"/>
      <c r="BI62" s="727"/>
      <c r="BJ62" s="857" t="s">
        <v>398</v>
      </c>
      <c r="BK62" s="824"/>
      <c r="BL62" s="824"/>
      <c r="BM62" s="824"/>
      <c r="BN62" s="825"/>
      <c r="BO62" s="229"/>
      <c r="BP62" s="229"/>
      <c r="BQ62" s="226">
        <v>56</v>
      </c>
      <c r="BR62" s="227"/>
      <c r="BS62" s="736"/>
      <c r="BT62" s="737"/>
      <c r="BU62" s="737"/>
      <c r="BV62" s="737"/>
      <c r="BW62" s="737"/>
      <c r="BX62" s="737"/>
      <c r="BY62" s="737"/>
      <c r="BZ62" s="737"/>
      <c r="CA62" s="737"/>
      <c r="CB62" s="737"/>
      <c r="CC62" s="737"/>
      <c r="CD62" s="737"/>
      <c r="CE62" s="737"/>
      <c r="CF62" s="737"/>
      <c r="CG62" s="73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736"/>
      <c r="DW62" s="737"/>
      <c r="DX62" s="737"/>
      <c r="DY62" s="737"/>
      <c r="DZ62" s="802"/>
      <c r="EA62" s="218"/>
    </row>
    <row r="63" spans="1:131" ht="26.25" customHeight="1" thickBot="1" x14ac:dyDescent="0.2">
      <c r="A63" s="228" t="s">
        <v>377</v>
      </c>
      <c r="B63" s="807" t="s">
        <v>399</v>
      </c>
      <c r="C63" s="808"/>
      <c r="D63" s="808"/>
      <c r="E63" s="808"/>
      <c r="F63" s="808"/>
      <c r="G63" s="808"/>
      <c r="H63" s="808"/>
      <c r="I63" s="808"/>
      <c r="J63" s="808"/>
      <c r="K63" s="808"/>
      <c r="L63" s="808"/>
      <c r="M63" s="808"/>
      <c r="N63" s="808"/>
      <c r="O63" s="808"/>
      <c r="P63" s="809"/>
      <c r="Q63" s="850"/>
      <c r="R63" s="851"/>
      <c r="S63" s="851"/>
      <c r="T63" s="851"/>
      <c r="U63" s="851"/>
      <c r="V63" s="851"/>
      <c r="W63" s="851"/>
      <c r="X63" s="851"/>
      <c r="Y63" s="851"/>
      <c r="Z63" s="851"/>
      <c r="AA63" s="851"/>
      <c r="AB63" s="851"/>
      <c r="AC63" s="851"/>
      <c r="AD63" s="851"/>
      <c r="AE63" s="852"/>
      <c r="AF63" s="853">
        <v>2549</v>
      </c>
      <c r="AG63" s="854"/>
      <c r="AH63" s="854"/>
      <c r="AI63" s="854"/>
      <c r="AJ63" s="855"/>
      <c r="AK63" s="856"/>
      <c r="AL63" s="851"/>
      <c r="AM63" s="851"/>
      <c r="AN63" s="851"/>
      <c r="AO63" s="851"/>
      <c r="AP63" s="854">
        <v>13802</v>
      </c>
      <c r="AQ63" s="854"/>
      <c r="AR63" s="854"/>
      <c r="AS63" s="854"/>
      <c r="AT63" s="854"/>
      <c r="AU63" s="854">
        <v>9471</v>
      </c>
      <c r="AV63" s="854"/>
      <c r="AW63" s="854"/>
      <c r="AX63" s="854"/>
      <c r="AY63" s="854"/>
      <c r="AZ63" s="858"/>
      <c r="BA63" s="858"/>
      <c r="BB63" s="858"/>
      <c r="BC63" s="858"/>
      <c r="BD63" s="858"/>
      <c r="BE63" s="859"/>
      <c r="BF63" s="859"/>
      <c r="BG63" s="859"/>
      <c r="BH63" s="859"/>
      <c r="BI63" s="860"/>
      <c r="BJ63" s="861" t="s">
        <v>122</v>
      </c>
      <c r="BK63" s="862"/>
      <c r="BL63" s="862"/>
      <c r="BM63" s="862"/>
      <c r="BN63" s="863"/>
      <c r="BO63" s="229"/>
      <c r="BP63" s="229"/>
      <c r="BQ63" s="226">
        <v>57</v>
      </c>
      <c r="BR63" s="227"/>
      <c r="BS63" s="736"/>
      <c r="BT63" s="737"/>
      <c r="BU63" s="737"/>
      <c r="BV63" s="737"/>
      <c r="BW63" s="737"/>
      <c r="BX63" s="737"/>
      <c r="BY63" s="737"/>
      <c r="BZ63" s="737"/>
      <c r="CA63" s="737"/>
      <c r="CB63" s="737"/>
      <c r="CC63" s="737"/>
      <c r="CD63" s="737"/>
      <c r="CE63" s="737"/>
      <c r="CF63" s="737"/>
      <c r="CG63" s="73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736"/>
      <c r="DW63" s="737"/>
      <c r="DX63" s="737"/>
      <c r="DY63" s="737"/>
      <c r="DZ63" s="8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36"/>
      <c r="BT64" s="737"/>
      <c r="BU64" s="737"/>
      <c r="BV64" s="737"/>
      <c r="BW64" s="737"/>
      <c r="BX64" s="737"/>
      <c r="BY64" s="737"/>
      <c r="BZ64" s="737"/>
      <c r="CA64" s="737"/>
      <c r="CB64" s="737"/>
      <c r="CC64" s="737"/>
      <c r="CD64" s="737"/>
      <c r="CE64" s="737"/>
      <c r="CF64" s="737"/>
      <c r="CG64" s="73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736"/>
      <c r="DW64" s="737"/>
      <c r="DX64" s="737"/>
      <c r="DY64" s="737"/>
      <c r="DZ64" s="802"/>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36"/>
      <c r="BT65" s="737"/>
      <c r="BU65" s="737"/>
      <c r="BV65" s="737"/>
      <c r="BW65" s="737"/>
      <c r="BX65" s="737"/>
      <c r="BY65" s="737"/>
      <c r="BZ65" s="737"/>
      <c r="CA65" s="737"/>
      <c r="CB65" s="737"/>
      <c r="CC65" s="737"/>
      <c r="CD65" s="737"/>
      <c r="CE65" s="737"/>
      <c r="CF65" s="737"/>
      <c r="CG65" s="73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736"/>
      <c r="DW65" s="737"/>
      <c r="DX65" s="737"/>
      <c r="DY65" s="737"/>
      <c r="DZ65" s="802"/>
      <c r="EA65" s="218"/>
    </row>
    <row r="66" spans="1:131" ht="26.25" customHeight="1" x14ac:dyDescent="0.15">
      <c r="A66" s="759" t="s">
        <v>401</v>
      </c>
      <c r="B66" s="760"/>
      <c r="C66" s="760"/>
      <c r="D66" s="760"/>
      <c r="E66" s="760"/>
      <c r="F66" s="760"/>
      <c r="G66" s="760"/>
      <c r="H66" s="760"/>
      <c r="I66" s="760"/>
      <c r="J66" s="760"/>
      <c r="K66" s="760"/>
      <c r="L66" s="760"/>
      <c r="M66" s="760"/>
      <c r="N66" s="760"/>
      <c r="O66" s="760"/>
      <c r="P66" s="761"/>
      <c r="Q66" s="765" t="s">
        <v>381</v>
      </c>
      <c r="R66" s="766"/>
      <c r="S66" s="766"/>
      <c r="T66" s="766"/>
      <c r="U66" s="767"/>
      <c r="V66" s="765" t="s">
        <v>382</v>
      </c>
      <c r="W66" s="766"/>
      <c r="X66" s="766"/>
      <c r="Y66" s="766"/>
      <c r="Z66" s="767"/>
      <c r="AA66" s="765" t="s">
        <v>383</v>
      </c>
      <c r="AB66" s="766"/>
      <c r="AC66" s="766"/>
      <c r="AD66" s="766"/>
      <c r="AE66" s="767"/>
      <c r="AF66" s="864" t="s">
        <v>384</v>
      </c>
      <c r="AG66" s="833"/>
      <c r="AH66" s="833"/>
      <c r="AI66" s="833"/>
      <c r="AJ66" s="865"/>
      <c r="AK66" s="765" t="s">
        <v>385</v>
      </c>
      <c r="AL66" s="760"/>
      <c r="AM66" s="760"/>
      <c r="AN66" s="760"/>
      <c r="AO66" s="761"/>
      <c r="AP66" s="765" t="s">
        <v>386</v>
      </c>
      <c r="AQ66" s="766"/>
      <c r="AR66" s="766"/>
      <c r="AS66" s="766"/>
      <c r="AT66" s="767"/>
      <c r="AU66" s="765" t="s">
        <v>402</v>
      </c>
      <c r="AV66" s="766"/>
      <c r="AW66" s="766"/>
      <c r="AX66" s="766"/>
      <c r="AY66" s="767"/>
      <c r="AZ66" s="765" t="s">
        <v>364</v>
      </c>
      <c r="BA66" s="766"/>
      <c r="BB66" s="766"/>
      <c r="BC66" s="766"/>
      <c r="BD66" s="772"/>
      <c r="BE66" s="229"/>
      <c r="BF66" s="229"/>
      <c r="BG66" s="229"/>
      <c r="BH66" s="229"/>
      <c r="BI66" s="229"/>
      <c r="BJ66" s="229"/>
      <c r="BK66" s="229"/>
      <c r="BL66" s="229"/>
      <c r="BM66" s="229"/>
      <c r="BN66" s="229"/>
      <c r="BO66" s="229"/>
      <c r="BP66" s="229"/>
      <c r="BQ66" s="226">
        <v>60</v>
      </c>
      <c r="BR66" s="231"/>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8"/>
    </row>
    <row r="67" spans="1:131" ht="26.25" customHeight="1" thickBot="1" x14ac:dyDescent="0.2">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66"/>
      <c r="AG67" s="836"/>
      <c r="AH67" s="836"/>
      <c r="AI67" s="836"/>
      <c r="AJ67" s="867"/>
      <c r="AK67" s="868"/>
      <c r="AL67" s="763"/>
      <c r="AM67" s="763"/>
      <c r="AN67" s="763"/>
      <c r="AO67" s="764"/>
      <c r="AP67" s="768"/>
      <c r="AQ67" s="769"/>
      <c r="AR67" s="769"/>
      <c r="AS67" s="769"/>
      <c r="AT67" s="770"/>
      <c r="AU67" s="768"/>
      <c r="AV67" s="769"/>
      <c r="AW67" s="769"/>
      <c r="AX67" s="769"/>
      <c r="AY67" s="770"/>
      <c r="AZ67" s="768"/>
      <c r="BA67" s="769"/>
      <c r="BB67" s="769"/>
      <c r="BC67" s="769"/>
      <c r="BD67" s="774"/>
      <c r="BE67" s="229"/>
      <c r="BF67" s="229"/>
      <c r="BG67" s="229"/>
      <c r="BH67" s="229"/>
      <c r="BI67" s="229"/>
      <c r="BJ67" s="229"/>
      <c r="BK67" s="229"/>
      <c r="BL67" s="229"/>
      <c r="BM67" s="229"/>
      <c r="BN67" s="229"/>
      <c r="BO67" s="229"/>
      <c r="BP67" s="229"/>
      <c r="BQ67" s="226">
        <v>61</v>
      </c>
      <c r="BR67" s="231"/>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8"/>
    </row>
    <row r="68" spans="1:131" ht="41.25" customHeight="1" thickTop="1" x14ac:dyDescent="0.15">
      <c r="A68" s="224">
        <v>1</v>
      </c>
      <c r="B68" s="743" t="s">
        <v>549</v>
      </c>
      <c r="C68" s="744"/>
      <c r="D68" s="744"/>
      <c r="E68" s="744"/>
      <c r="F68" s="744"/>
      <c r="G68" s="744"/>
      <c r="H68" s="744"/>
      <c r="I68" s="744"/>
      <c r="J68" s="744"/>
      <c r="K68" s="744"/>
      <c r="L68" s="744"/>
      <c r="M68" s="744"/>
      <c r="N68" s="744"/>
      <c r="O68" s="744"/>
      <c r="P68" s="745"/>
      <c r="Q68" s="879">
        <v>483</v>
      </c>
      <c r="R68" s="876"/>
      <c r="S68" s="876"/>
      <c r="T68" s="876"/>
      <c r="U68" s="876"/>
      <c r="V68" s="876">
        <v>397</v>
      </c>
      <c r="W68" s="876"/>
      <c r="X68" s="876"/>
      <c r="Y68" s="876"/>
      <c r="Z68" s="876"/>
      <c r="AA68" s="876">
        <v>87</v>
      </c>
      <c r="AB68" s="876"/>
      <c r="AC68" s="876"/>
      <c r="AD68" s="876"/>
      <c r="AE68" s="876"/>
      <c r="AF68" s="876">
        <v>87</v>
      </c>
      <c r="AG68" s="876"/>
      <c r="AH68" s="876"/>
      <c r="AI68" s="876"/>
      <c r="AJ68" s="876"/>
      <c r="AK68" s="876">
        <v>93</v>
      </c>
      <c r="AL68" s="876"/>
      <c r="AM68" s="876"/>
      <c r="AN68" s="876"/>
      <c r="AO68" s="876"/>
      <c r="AP68" s="876" t="s">
        <v>570</v>
      </c>
      <c r="AQ68" s="876"/>
      <c r="AR68" s="876"/>
      <c r="AS68" s="876"/>
      <c r="AT68" s="876"/>
      <c r="AU68" s="876" t="s">
        <v>572</v>
      </c>
      <c r="AV68" s="876"/>
      <c r="AW68" s="876"/>
      <c r="AX68" s="876"/>
      <c r="AY68" s="876"/>
      <c r="AZ68" s="877"/>
      <c r="BA68" s="877"/>
      <c r="BB68" s="877"/>
      <c r="BC68" s="877"/>
      <c r="BD68" s="878"/>
      <c r="BE68" s="229"/>
      <c r="BF68" s="229"/>
      <c r="BG68" s="229"/>
      <c r="BH68" s="229"/>
      <c r="BI68" s="229"/>
      <c r="BJ68" s="229"/>
      <c r="BK68" s="229"/>
      <c r="BL68" s="229"/>
      <c r="BM68" s="229"/>
      <c r="BN68" s="229"/>
      <c r="BO68" s="229"/>
      <c r="BP68" s="229"/>
      <c r="BQ68" s="226">
        <v>62</v>
      </c>
      <c r="BR68" s="231"/>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8"/>
    </row>
    <row r="69" spans="1:131" ht="43.5" customHeight="1" x14ac:dyDescent="0.15">
      <c r="A69" s="226">
        <v>2</v>
      </c>
      <c r="B69" s="746" t="s">
        <v>550</v>
      </c>
      <c r="C69" s="747"/>
      <c r="D69" s="747"/>
      <c r="E69" s="747"/>
      <c r="F69" s="747"/>
      <c r="G69" s="747"/>
      <c r="H69" s="747"/>
      <c r="I69" s="747"/>
      <c r="J69" s="747"/>
      <c r="K69" s="747"/>
      <c r="L69" s="747"/>
      <c r="M69" s="747"/>
      <c r="N69" s="747"/>
      <c r="O69" s="747"/>
      <c r="P69" s="748"/>
      <c r="Q69" s="880">
        <v>5552</v>
      </c>
      <c r="R69" s="724"/>
      <c r="S69" s="724"/>
      <c r="T69" s="724"/>
      <c r="U69" s="724"/>
      <c r="V69" s="724">
        <v>4641</v>
      </c>
      <c r="W69" s="724"/>
      <c r="X69" s="724"/>
      <c r="Y69" s="724"/>
      <c r="Z69" s="724"/>
      <c r="AA69" s="724">
        <v>912</v>
      </c>
      <c r="AB69" s="724"/>
      <c r="AC69" s="724"/>
      <c r="AD69" s="724"/>
      <c r="AE69" s="724"/>
      <c r="AF69" s="724">
        <v>912</v>
      </c>
      <c r="AG69" s="724"/>
      <c r="AH69" s="724"/>
      <c r="AI69" s="724"/>
      <c r="AJ69" s="724"/>
      <c r="AK69" s="724">
        <v>0</v>
      </c>
      <c r="AL69" s="724"/>
      <c r="AM69" s="724"/>
      <c r="AN69" s="724"/>
      <c r="AO69" s="724"/>
      <c r="AP69" s="724" t="s">
        <v>570</v>
      </c>
      <c r="AQ69" s="724"/>
      <c r="AR69" s="724"/>
      <c r="AS69" s="724"/>
      <c r="AT69" s="724"/>
      <c r="AU69" s="724" t="s">
        <v>572</v>
      </c>
      <c r="AV69" s="724"/>
      <c r="AW69" s="724"/>
      <c r="AX69" s="724"/>
      <c r="AY69" s="724"/>
      <c r="AZ69" s="726"/>
      <c r="BA69" s="726"/>
      <c r="BB69" s="726"/>
      <c r="BC69" s="726"/>
      <c r="BD69" s="727"/>
      <c r="BE69" s="229"/>
      <c r="BF69" s="229"/>
      <c r="BG69" s="229"/>
      <c r="BH69" s="229"/>
      <c r="BI69" s="229"/>
      <c r="BJ69" s="229"/>
      <c r="BK69" s="229"/>
      <c r="BL69" s="229"/>
      <c r="BM69" s="229"/>
      <c r="BN69" s="229"/>
      <c r="BO69" s="229"/>
      <c r="BP69" s="229"/>
      <c r="BQ69" s="226">
        <v>63</v>
      </c>
      <c r="BR69" s="231"/>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8"/>
    </row>
    <row r="70" spans="1:131" ht="55.5" customHeight="1" x14ac:dyDescent="0.15">
      <c r="A70" s="226">
        <v>3</v>
      </c>
      <c r="B70" s="746" t="s">
        <v>551</v>
      </c>
      <c r="C70" s="747"/>
      <c r="D70" s="747"/>
      <c r="E70" s="747"/>
      <c r="F70" s="747"/>
      <c r="G70" s="747"/>
      <c r="H70" s="747"/>
      <c r="I70" s="747"/>
      <c r="J70" s="747"/>
      <c r="K70" s="747"/>
      <c r="L70" s="747"/>
      <c r="M70" s="747"/>
      <c r="N70" s="747"/>
      <c r="O70" s="747"/>
      <c r="P70" s="748"/>
      <c r="Q70" s="880">
        <v>1491</v>
      </c>
      <c r="R70" s="724"/>
      <c r="S70" s="724"/>
      <c r="T70" s="724"/>
      <c r="U70" s="724"/>
      <c r="V70" s="724">
        <v>1487</v>
      </c>
      <c r="W70" s="724"/>
      <c r="X70" s="724"/>
      <c r="Y70" s="724"/>
      <c r="Z70" s="724"/>
      <c r="AA70" s="724">
        <v>3</v>
      </c>
      <c r="AB70" s="724"/>
      <c r="AC70" s="724"/>
      <c r="AD70" s="724"/>
      <c r="AE70" s="724"/>
      <c r="AF70" s="724">
        <v>3</v>
      </c>
      <c r="AG70" s="724"/>
      <c r="AH70" s="724"/>
      <c r="AI70" s="724"/>
      <c r="AJ70" s="724"/>
      <c r="AK70" s="724">
        <v>41</v>
      </c>
      <c r="AL70" s="724"/>
      <c r="AM70" s="724"/>
      <c r="AN70" s="724"/>
      <c r="AO70" s="724"/>
      <c r="AP70" s="724" t="s">
        <v>570</v>
      </c>
      <c r="AQ70" s="724"/>
      <c r="AR70" s="724"/>
      <c r="AS70" s="724"/>
      <c r="AT70" s="724"/>
      <c r="AU70" s="724" t="s">
        <v>572</v>
      </c>
      <c r="AV70" s="724"/>
      <c r="AW70" s="724"/>
      <c r="AX70" s="724"/>
      <c r="AY70" s="724"/>
      <c r="AZ70" s="726"/>
      <c r="BA70" s="726"/>
      <c r="BB70" s="726"/>
      <c r="BC70" s="726"/>
      <c r="BD70" s="727"/>
      <c r="BE70" s="229"/>
      <c r="BF70" s="229"/>
      <c r="BG70" s="229"/>
      <c r="BH70" s="229"/>
      <c r="BI70" s="229"/>
      <c r="BJ70" s="229"/>
      <c r="BK70" s="229"/>
      <c r="BL70" s="229"/>
      <c r="BM70" s="229"/>
      <c r="BN70" s="229"/>
      <c r="BO70" s="229"/>
      <c r="BP70" s="229"/>
      <c r="BQ70" s="226">
        <v>64</v>
      </c>
      <c r="BR70" s="231"/>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8"/>
    </row>
    <row r="71" spans="1:131" ht="43.5" customHeight="1" x14ac:dyDescent="0.15">
      <c r="A71" s="226">
        <v>4</v>
      </c>
      <c r="B71" s="746" t="s">
        <v>552</v>
      </c>
      <c r="C71" s="747"/>
      <c r="D71" s="747"/>
      <c r="E71" s="747"/>
      <c r="F71" s="747"/>
      <c r="G71" s="747"/>
      <c r="H71" s="747"/>
      <c r="I71" s="747"/>
      <c r="J71" s="747"/>
      <c r="K71" s="747"/>
      <c r="L71" s="747"/>
      <c r="M71" s="747"/>
      <c r="N71" s="747"/>
      <c r="O71" s="747"/>
      <c r="P71" s="748"/>
      <c r="Q71" s="880">
        <v>8</v>
      </c>
      <c r="R71" s="724"/>
      <c r="S71" s="724"/>
      <c r="T71" s="724"/>
      <c r="U71" s="724"/>
      <c r="V71" s="724">
        <v>7</v>
      </c>
      <c r="W71" s="724"/>
      <c r="X71" s="724"/>
      <c r="Y71" s="724"/>
      <c r="Z71" s="724"/>
      <c r="AA71" s="724">
        <v>0</v>
      </c>
      <c r="AB71" s="724"/>
      <c r="AC71" s="724"/>
      <c r="AD71" s="724"/>
      <c r="AE71" s="724"/>
      <c r="AF71" s="724">
        <v>0</v>
      </c>
      <c r="AG71" s="724"/>
      <c r="AH71" s="724"/>
      <c r="AI71" s="724"/>
      <c r="AJ71" s="724"/>
      <c r="AK71" s="724">
        <v>5</v>
      </c>
      <c r="AL71" s="724"/>
      <c r="AM71" s="724"/>
      <c r="AN71" s="724"/>
      <c r="AO71" s="724"/>
      <c r="AP71" s="724" t="s">
        <v>570</v>
      </c>
      <c r="AQ71" s="724"/>
      <c r="AR71" s="724"/>
      <c r="AS71" s="724"/>
      <c r="AT71" s="724"/>
      <c r="AU71" s="724" t="s">
        <v>572</v>
      </c>
      <c r="AV71" s="724"/>
      <c r="AW71" s="724"/>
      <c r="AX71" s="724"/>
      <c r="AY71" s="724"/>
      <c r="AZ71" s="726"/>
      <c r="BA71" s="726"/>
      <c r="BB71" s="726"/>
      <c r="BC71" s="726"/>
      <c r="BD71" s="727"/>
      <c r="BE71" s="229"/>
      <c r="BF71" s="229"/>
      <c r="BG71" s="229"/>
      <c r="BH71" s="229"/>
      <c r="BI71" s="229"/>
      <c r="BJ71" s="229"/>
      <c r="BK71" s="229"/>
      <c r="BL71" s="229"/>
      <c r="BM71" s="229"/>
      <c r="BN71" s="229"/>
      <c r="BO71" s="229"/>
      <c r="BP71" s="229"/>
      <c r="BQ71" s="226">
        <v>65</v>
      </c>
      <c r="BR71" s="231"/>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8"/>
    </row>
    <row r="72" spans="1:131" ht="55.5" customHeight="1" x14ac:dyDescent="0.15">
      <c r="A72" s="226">
        <v>5</v>
      </c>
      <c r="B72" s="746" t="s">
        <v>553</v>
      </c>
      <c r="C72" s="747"/>
      <c r="D72" s="747"/>
      <c r="E72" s="747"/>
      <c r="F72" s="747"/>
      <c r="G72" s="747"/>
      <c r="H72" s="747"/>
      <c r="I72" s="747"/>
      <c r="J72" s="747"/>
      <c r="K72" s="747"/>
      <c r="L72" s="747"/>
      <c r="M72" s="747"/>
      <c r="N72" s="747"/>
      <c r="O72" s="747"/>
      <c r="P72" s="748"/>
      <c r="Q72" s="880">
        <v>33</v>
      </c>
      <c r="R72" s="724"/>
      <c r="S72" s="724"/>
      <c r="T72" s="724"/>
      <c r="U72" s="724"/>
      <c r="V72" s="724">
        <v>17</v>
      </c>
      <c r="W72" s="724"/>
      <c r="X72" s="724"/>
      <c r="Y72" s="724"/>
      <c r="Z72" s="724"/>
      <c r="AA72" s="724">
        <v>17</v>
      </c>
      <c r="AB72" s="724"/>
      <c r="AC72" s="724"/>
      <c r="AD72" s="724"/>
      <c r="AE72" s="724"/>
      <c r="AF72" s="724">
        <v>17</v>
      </c>
      <c r="AG72" s="724"/>
      <c r="AH72" s="724"/>
      <c r="AI72" s="724"/>
      <c r="AJ72" s="724"/>
      <c r="AK72" s="724">
        <v>23</v>
      </c>
      <c r="AL72" s="724"/>
      <c r="AM72" s="724"/>
      <c r="AN72" s="724"/>
      <c r="AO72" s="724"/>
      <c r="AP72" s="724" t="s">
        <v>570</v>
      </c>
      <c r="AQ72" s="724"/>
      <c r="AR72" s="724"/>
      <c r="AS72" s="724"/>
      <c r="AT72" s="724"/>
      <c r="AU72" s="724" t="s">
        <v>572</v>
      </c>
      <c r="AV72" s="724"/>
      <c r="AW72" s="724"/>
      <c r="AX72" s="724"/>
      <c r="AY72" s="724"/>
      <c r="AZ72" s="726"/>
      <c r="BA72" s="726"/>
      <c r="BB72" s="726"/>
      <c r="BC72" s="726"/>
      <c r="BD72" s="727"/>
      <c r="BE72" s="229"/>
      <c r="BF72" s="229"/>
      <c r="BG72" s="229"/>
      <c r="BH72" s="229"/>
      <c r="BI72" s="229"/>
      <c r="BJ72" s="229"/>
      <c r="BK72" s="229"/>
      <c r="BL72" s="229"/>
      <c r="BM72" s="229"/>
      <c r="BN72" s="229"/>
      <c r="BO72" s="229"/>
      <c r="BP72" s="229"/>
      <c r="BQ72" s="226">
        <v>66</v>
      </c>
      <c r="BR72" s="231"/>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8"/>
    </row>
    <row r="73" spans="1:131" ht="43.5" customHeight="1" x14ac:dyDescent="0.15">
      <c r="A73" s="226">
        <v>6</v>
      </c>
      <c r="B73" s="746" t="s">
        <v>554</v>
      </c>
      <c r="C73" s="747"/>
      <c r="D73" s="747"/>
      <c r="E73" s="747"/>
      <c r="F73" s="747"/>
      <c r="G73" s="747"/>
      <c r="H73" s="747"/>
      <c r="I73" s="747"/>
      <c r="J73" s="747"/>
      <c r="K73" s="747"/>
      <c r="L73" s="747"/>
      <c r="M73" s="747"/>
      <c r="N73" s="747"/>
      <c r="O73" s="747"/>
      <c r="P73" s="748"/>
      <c r="Q73" s="880">
        <v>722</v>
      </c>
      <c r="R73" s="724"/>
      <c r="S73" s="724"/>
      <c r="T73" s="724"/>
      <c r="U73" s="724"/>
      <c r="V73" s="724">
        <v>728</v>
      </c>
      <c r="W73" s="724"/>
      <c r="X73" s="724"/>
      <c r="Y73" s="724"/>
      <c r="Z73" s="724"/>
      <c r="AA73" s="724">
        <v>44</v>
      </c>
      <c r="AB73" s="724"/>
      <c r="AC73" s="724"/>
      <c r="AD73" s="724"/>
      <c r="AE73" s="724"/>
      <c r="AF73" s="724">
        <v>44</v>
      </c>
      <c r="AG73" s="724"/>
      <c r="AH73" s="724"/>
      <c r="AI73" s="724"/>
      <c r="AJ73" s="724"/>
      <c r="AK73" s="724">
        <v>315</v>
      </c>
      <c r="AL73" s="724"/>
      <c r="AM73" s="724"/>
      <c r="AN73" s="724"/>
      <c r="AO73" s="724"/>
      <c r="AP73" s="724" t="s">
        <v>570</v>
      </c>
      <c r="AQ73" s="724"/>
      <c r="AR73" s="724"/>
      <c r="AS73" s="724"/>
      <c r="AT73" s="724"/>
      <c r="AU73" s="724" t="s">
        <v>572</v>
      </c>
      <c r="AV73" s="724"/>
      <c r="AW73" s="724"/>
      <c r="AX73" s="724"/>
      <c r="AY73" s="724"/>
      <c r="AZ73" s="726"/>
      <c r="BA73" s="726"/>
      <c r="BB73" s="726"/>
      <c r="BC73" s="726"/>
      <c r="BD73" s="727"/>
      <c r="BE73" s="229"/>
      <c r="BF73" s="229"/>
      <c r="BG73" s="229"/>
      <c r="BH73" s="229"/>
      <c r="BI73" s="229"/>
      <c r="BJ73" s="229"/>
      <c r="BK73" s="229"/>
      <c r="BL73" s="229"/>
      <c r="BM73" s="229"/>
      <c r="BN73" s="229"/>
      <c r="BO73" s="229"/>
      <c r="BP73" s="229"/>
      <c r="BQ73" s="226">
        <v>67</v>
      </c>
      <c r="BR73" s="231"/>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8"/>
    </row>
    <row r="74" spans="1:131" ht="43.5" customHeight="1" x14ac:dyDescent="0.15">
      <c r="A74" s="226">
        <v>7</v>
      </c>
      <c r="B74" s="746" t="s">
        <v>555</v>
      </c>
      <c r="C74" s="747"/>
      <c r="D74" s="747"/>
      <c r="E74" s="747"/>
      <c r="F74" s="747"/>
      <c r="G74" s="747"/>
      <c r="H74" s="747"/>
      <c r="I74" s="747"/>
      <c r="J74" s="747"/>
      <c r="K74" s="747"/>
      <c r="L74" s="747"/>
      <c r="M74" s="747"/>
      <c r="N74" s="747"/>
      <c r="O74" s="747"/>
      <c r="P74" s="748"/>
      <c r="Q74" s="880">
        <v>1876</v>
      </c>
      <c r="R74" s="724"/>
      <c r="S74" s="724"/>
      <c r="T74" s="724"/>
      <c r="U74" s="724"/>
      <c r="V74" s="724">
        <v>1810</v>
      </c>
      <c r="W74" s="724"/>
      <c r="X74" s="724"/>
      <c r="Y74" s="724"/>
      <c r="Z74" s="724"/>
      <c r="AA74" s="724">
        <v>66</v>
      </c>
      <c r="AB74" s="724"/>
      <c r="AC74" s="724"/>
      <c r="AD74" s="724"/>
      <c r="AE74" s="724"/>
      <c r="AF74" s="724">
        <v>66</v>
      </c>
      <c r="AG74" s="724"/>
      <c r="AH74" s="724"/>
      <c r="AI74" s="724"/>
      <c r="AJ74" s="724"/>
      <c r="AK74" s="724" t="s">
        <v>573</v>
      </c>
      <c r="AL74" s="724"/>
      <c r="AM74" s="724"/>
      <c r="AN74" s="724"/>
      <c r="AO74" s="724"/>
      <c r="AP74" s="724" t="s">
        <v>570</v>
      </c>
      <c r="AQ74" s="724"/>
      <c r="AR74" s="724"/>
      <c r="AS74" s="724"/>
      <c r="AT74" s="724"/>
      <c r="AU74" s="724" t="s">
        <v>572</v>
      </c>
      <c r="AV74" s="724"/>
      <c r="AW74" s="724"/>
      <c r="AX74" s="724"/>
      <c r="AY74" s="724"/>
      <c r="AZ74" s="726"/>
      <c r="BA74" s="726"/>
      <c r="BB74" s="726"/>
      <c r="BC74" s="726"/>
      <c r="BD74" s="727"/>
      <c r="BE74" s="229"/>
      <c r="BF74" s="229"/>
      <c r="BG74" s="229"/>
      <c r="BH74" s="229"/>
      <c r="BI74" s="229"/>
      <c r="BJ74" s="229"/>
      <c r="BK74" s="229"/>
      <c r="BL74" s="229"/>
      <c r="BM74" s="229"/>
      <c r="BN74" s="229"/>
      <c r="BO74" s="229"/>
      <c r="BP74" s="229"/>
      <c r="BQ74" s="226">
        <v>68</v>
      </c>
      <c r="BR74" s="231"/>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8"/>
    </row>
    <row r="75" spans="1:131" ht="43.5" customHeight="1" x14ac:dyDescent="0.15">
      <c r="A75" s="226">
        <v>8</v>
      </c>
      <c r="B75" s="746" t="s">
        <v>556</v>
      </c>
      <c r="C75" s="747"/>
      <c r="D75" s="747"/>
      <c r="E75" s="747"/>
      <c r="F75" s="747"/>
      <c r="G75" s="747"/>
      <c r="H75" s="747"/>
      <c r="I75" s="747"/>
      <c r="J75" s="747"/>
      <c r="K75" s="747"/>
      <c r="L75" s="747"/>
      <c r="M75" s="747"/>
      <c r="N75" s="747"/>
      <c r="O75" s="747"/>
      <c r="P75" s="748"/>
      <c r="Q75" s="739">
        <v>297869</v>
      </c>
      <c r="R75" s="740"/>
      <c r="S75" s="740"/>
      <c r="T75" s="740"/>
      <c r="U75" s="741"/>
      <c r="V75" s="742">
        <v>293113</v>
      </c>
      <c r="W75" s="740"/>
      <c r="X75" s="740"/>
      <c r="Y75" s="740"/>
      <c r="Z75" s="741"/>
      <c r="AA75" s="742">
        <v>4756</v>
      </c>
      <c r="AB75" s="740"/>
      <c r="AC75" s="740"/>
      <c r="AD75" s="740"/>
      <c r="AE75" s="741"/>
      <c r="AF75" s="742">
        <v>4756</v>
      </c>
      <c r="AG75" s="740"/>
      <c r="AH75" s="740"/>
      <c r="AI75" s="740"/>
      <c r="AJ75" s="741"/>
      <c r="AK75" s="742">
        <v>1710</v>
      </c>
      <c r="AL75" s="740"/>
      <c r="AM75" s="740"/>
      <c r="AN75" s="740"/>
      <c r="AO75" s="741"/>
      <c r="AP75" s="742" t="s">
        <v>570</v>
      </c>
      <c r="AQ75" s="740"/>
      <c r="AR75" s="740"/>
      <c r="AS75" s="740"/>
      <c r="AT75" s="741"/>
      <c r="AU75" s="742" t="s">
        <v>572</v>
      </c>
      <c r="AV75" s="740"/>
      <c r="AW75" s="740"/>
      <c r="AX75" s="740"/>
      <c r="AY75" s="741"/>
      <c r="AZ75" s="726"/>
      <c r="BA75" s="726"/>
      <c r="BB75" s="726"/>
      <c r="BC75" s="726"/>
      <c r="BD75" s="727"/>
      <c r="BE75" s="229"/>
      <c r="BF75" s="229"/>
      <c r="BG75" s="229"/>
      <c r="BH75" s="229"/>
      <c r="BI75" s="229"/>
      <c r="BJ75" s="229"/>
      <c r="BK75" s="229"/>
      <c r="BL75" s="229"/>
      <c r="BM75" s="229"/>
      <c r="BN75" s="229"/>
      <c r="BO75" s="229"/>
      <c r="BP75" s="229"/>
      <c r="BQ75" s="226">
        <v>69</v>
      </c>
      <c r="BR75" s="231"/>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8"/>
    </row>
    <row r="76" spans="1:131" ht="26.25" customHeight="1" x14ac:dyDescent="0.15">
      <c r="A76" s="226">
        <v>9</v>
      </c>
      <c r="B76" s="749" t="s">
        <v>557</v>
      </c>
      <c r="C76" s="747"/>
      <c r="D76" s="747"/>
      <c r="E76" s="747"/>
      <c r="F76" s="747"/>
      <c r="G76" s="747"/>
      <c r="H76" s="747"/>
      <c r="I76" s="747"/>
      <c r="J76" s="747"/>
      <c r="K76" s="747"/>
      <c r="L76" s="747"/>
      <c r="M76" s="747"/>
      <c r="N76" s="747"/>
      <c r="O76" s="747"/>
      <c r="P76" s="748"/>
      <c r="Q76" s="739">
        <v>23</v>
      </c>
      <c r="R76" s="740"/>
      <c r="S76" s="740"/>
      <c r="T76" s="740"/>
      <c r="U76" s="741"/>
      <c r="V76" s="742">
        <v>10</v>
      </c>
      <c r="W76" s="740"/>
      <c r="X76" s="740"/>
      <c r="Y76" s="740"/>
      <c r="Z76" s="741"/>
      <c r="AA76" s="742">
        <v>13</v>
      </c>
      <c r="AB76" s="740"/>
      <c r="AC76" s="740"/>
      <c r="AD76" s="740"/>
      <c r="AE76" s="741"/>
      <c r="AF76" s="742">
        <v>13</v>
      </c>
      <c r="AG76" s="740"/>
      <c r="AH76" s="740"/>
      <c r="AI76" s="740"/>
      <c r="AJ76" s="741"/>
      <c r="AK76" s="742" t="s">
        <v>571</v>
      </c>
      <c r="AL76" s="740"/>
      <c r="AM76" s="740"/>
      <c r="AN76" s="740"/>
      <c r="AO76" s="741"/>
      <c r="AP76" s="742">
        <v>13</v>
      </c>
      <c r="AQ76" s="740"/>
      <c r="AR76" s="740"/>
      <c r="AS76" s="740"/>
      <c r="AT76" s="741"/>
      <c r="AU76" s="742" t="s">
        <v>572</v>
      </c>
      <c r="AV76" s="740"/>
      <c r="AW76" s="740"/>
      <c r="AX76" s="740"/>
      <c r="AY76" s="741"/>
      <c r="AZ76" s="726"/>
      <c r="BA76" s="726"/>
      <c r="BB76" s="726"/>
      <c r="BC76" s="726"/>
      <c r="BD76" s="727"/>
      <c r="BE76" s="229"/>
      <c r="BF76" s="229"/>
      <c r="BG76" s="229"/>
      <c r="BH76" s="229"/>
      <c r="BI76" s="229"/>
      <c r="BJ76" s="229"/>
      <c r="BK76" s="229"/>
      <c r="BL76" s="229"/>
      <c r="BM76" s="229"/>
      <c r="BN76" s="229"/>
      <c r="BO76" s="229"/>
      <c r="BP76" s="229"/>
      <c r="BQ76" s="226">
        <v>70</v>
      </c>
      <c r="BR76" s="231"/>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8"/>
    </row>
    <row r="77" spans="1:131" ht="26.25" customHeight="1" x14ac:dyDescent="0.15">
      <c r="A77" s="226">
        <v>10</v>
      </c>
      <c r="B77" s="749"/>
      <c r="C77" s="747"/>
      <c r="D77" s="747"/>
      <c r="E77" s="747"/>
      <c r="F77" s="747"/>
      <c r="G77" s="747"/>
      <c r="H77" s="747"/>
      <c r="I77" s="747"/>
      <c r="J77" s="747"/>
      <c r="K77" s="747"/>
      <c r="L77" s="747"/>
      <c r="M77" s="747"/>
      <c r="N77" s="747"/>
      <c r="O77" s="747"/>
      <c r="P77" s="748"/>
      <c r="Q77" s="739"/>
      <c r="R77" s="740"/>
      <c r="S77" s="740"/>
      <c r="T77" s="740"/>
      <c r="U77" s="741"/>
      <c r="V77" s="742"/>
      <c r="W77" s="740"/>
      <c r="X77" s="740"/>
      <c r="Y77" s="740"/>
      <c r="Z77" s="741"/>
      <c r="AA77" s="742"/>
      <c r="AB77" s="740"/>
      <c r="AC77" s="740"/>
      <c r="AD77" s="740"/>
      <c r="AE77" s="741"/>
      <c r="AF77" s="742"/>
      <c r="AG77" s="740"/>
      <c r="AH77" s="740"/>
      <c r="AI77" s="740"/>
      <c r="AJ77" s="741"/>
      <c r="AK77" s="742"/>
      <c r="AL77" s="740"/>
      <c r="AM77" s="740"/>
      <c r="AN77" s="740"/>
      <c r="AO77" s="741"/>
      <c r="AP77" s="742"/>
      <c r="AQ77" s="740"/>
      <c r="AR77" s="740"/>
      <c r="AS77" s="740"/>
      <c r="AT77" s="741"/>
      <c r="AU77" s="742"/>
      <c r="AV77" s="740"/>
      <c r="AW77" s="740"/>
      <c r="AX77" s="740"/>
      <c r="AY77" s="741"/>
      <c r="AZ77" s="726"/>
      <c r="BA77" s="726"/>
      <c r="BB77" s="726"/>
      <c r="BC77" s="726"/>
      <c r="BD77" s="727"/>
      <c r="BE77" s="229"/>
      <c r="BF77" s="229"/>
      <c r="BG77" s="229"/>
      <c r="BH77" s="229"/>
      <c r="BI77" s="229"/>
      <c r="BJ77" s="229"/>
      <c r="BK77" s="229"/>
      <c r="BL77" s="229"/>
      <c r="BM77" s="229"/>
      <c r="BN77" s="229"/>
      <c r="BO77" s="229"/>
      <c r="BP77" s="229"/>
      <c r="BQ77" s="226">
        <v>71</v>
      </c>
      <c r="BR77" s="231"/>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8"/>
    </row>
    <row r="78" spans="1:131" ht="26.25" customHeight="1" x14ac:dyDescent="0.15">
      <c r="A78" s="226">
        <v>11</v>
      </c>
      <c r="B78" s="749"/>
      <c r="C78" s="747"/>
      <c r="D78" s="747"/>
      <c r="E78" s="747"/>
      <c r="F78" s="747"/>
      <c r="G78" s="747"/>
      <c r="H78" s="747"/>
      <c r="I78" s="747"/>
      <c r="J78" s="747"/>
      <c r="K78" s="747"/>
      <c r="L78" s="747"/>
      <c r="M78" s="747"/>
      <c r="N78" s="747"/>
      <c r="O78" s="747"/>
      <c r="P78" s="748"/>
      <c r="Q78" s="880"/>
      <c r="R78" s="724"/>
      <c r="S78" s="724"/>
      <c r="T78" s="724"/>
      <c r="U78" s="724"/>
      <c r="V78" s="724"/>
      <c r="W78" s="724"/>
      <c r="X78" s="724"/>
      <c r="Y78" s="724"/>
      <c r="Z78" s="724"/>
      <c r="AA78" s="724"/>
      <c r="AB78" s="724"/>
      <c r="AC78" s="724"/>
      <c r="AD78" s="724"/>
      <c r="AE78" s="724"/>
      <c r="AF78" s="724"/>
      <c r="AG78" s="724"/>
      <c r="AH78" s="724"/>
      <c r="AI78" s="724"/>
      <c r="AJ78" s="724"/>
      <c r="AK78" s="724"/>
      <c r="AL78" s="724"/>
      <c r="AM78" s="724"/>
      <c r="AN78" s="724"/>
      <c r="AO78" s="724"/>
      <c r="AP78" s="724"/>
      <c r="AQ78" s="724"/>
      <c r="AR78" s="724"/>
      <c r="AS78" s="724"/>
      <c r="AT78" s="724"/>
      <c r="AU78" s="724"/>
      <c r="AV78" s="724"/>
      <c r="AW78" s="724"/>
      <c r="AX78" s="724"/>
      <c r="AY78" s="724"/>
      <c r="AZ78" s="726"/>
      <c r="BA78" s="726"/>
      <c r="BB78" s="726"/>
      <c r="BC78" s="726"/>
      <c r="BD78" s="727"/>
      <c r="BE78" s="229"/>
      <c r="BF78" s="229"/>
      <c r="BG78" s="229"/>
      <c r="BH78" s="229"/>
      <c r="BI78" s="229"/>
      <c r="BJ78" s="218"/>
      <c r="BK78" s="218"/>
      <c r="BL78" s="218"/>
      <c r="BM78" s="218"/>
      <c r="BN78" s="218"/>
      <c r="BO78" s="229"/>
      <c r="BP78" s="229"/>
      <c r="BQ78" s="226">
        <v>72</v>
      </c>
      <c r="BR78" s="231"/>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8"/>
    </row>
    <row r="79" spans="1:131" ht="26.25" customHeight="1" x14ac:dyDescent="0.15">
      <c r="A79" s="226">
        <v>12</v>
      </c>
      <c r="B79" s="749"/>
      <c r="C79" s="747"/>
      <c r="D79" s="747"/>
      <c r="E79" s="747"/>
      <c r="F79" s="747"/>
      <c r="G79" s="747"/>
      <c r="H79" s="747"/>
      <c r="I79" s="747"/>
      <c r="J79" s="747"/>
      <c r="K79" s="747"/>
      <c r="L79" s="747"/>
      <c r="M79" s="747"/>
      <c r="N79" s="747"/>
      <c r="O79" s="747"/>
      <c r="P79" s="748"/>
      <c r="Q79" s="880"/>
      <c r="R79" s="724"/>
      <c r="S79" s="724"/>
      <c r="T79" s="724"/>
      <c r="U79" s="724"/>
      <c r="V79" s="724"/>
      <c r="W79" s="724"/>
      <c r="X79" s="724"/>
      <c r="Y79" s="724"/>
      <c r="Z79" s="724"/>
      <c r="AA79" s="724"/>
      <c r="AB79" s="724"/>
      <c r="AC79" s="724"/>
      <c r="AD79" s="724"/>
      <c r="AE79" s="724"/>
      <c r="AF79" s="724"/>
      <c r="AG79" s="724"/>
      <c r="AH79" s="724"/>
      <c r="AI79" s="724"/>
      <c r="AJ79" s="724"/>
      <c r="AK79" s="724"/>
      <c r="AL79" s="724"/>
      <c r="AM79" s="724"/>
      <c r="AN79" s="724"/>
      <c r="AO79" s="724"/>
      <c r="AP79" s="724"/>
      <c r="AQ79" s="724"/>
      <c r="AR79" s="724"/>
      <c r="AS79" s="724"/>
      <c r="AT79" s="724"/>
      <c r="AU79" s="724"/>
      <c r="AV79" s="724"/>
      <c r="AW79" s="724"/>
      <c r="AX79" s="724"/>
      <c r="AY79" s="724"/>
      <c r="AZ79" s="726"/>
      <c r="BA79" s="726"/>
      <c r="BB79" s="726"/>
      <c r="BC79" s="726"/>
      <c r="BD79" s="727"/>
      <c r="BE79" s="229"/>
      <c r="BF79" s="229"/>
      <c r="BG79" s="229"/>
      <c r="BH79" s="229"/>
      <c r="BI79" s="229"/>
      <c r="BJ79" s="218"/>
      <c r="BK79" s="218"/>
      <c r="BL79" s="218"/>
      <c r="BM79" s="218"/>
      <c r="BN79" s="218"/>
      <c r="BO79" s="229"/>
      <c r="BP79" s="229"/>
      <c r="BQ79" s="226">
        <v>73</v>
      </c>
      <c r="BR79" s="231"/>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8"/>
    </row>
    <row r="80" spans="1:131" ht="26.25" customHeight="1" x14ac:dyDescent="0.15">
      <c r="A80" s="226">
        <v>13</v>
      </c>
      <c r="B80" s="749"/>
      <c r="C80" s="747"/>
      <c r="D80" s="747"/>
      <c r="E80" s="747"/>
      <c r="F80" s="747"/>
      <c r="G80" s="747"/>
      <c r="H80" s="747"/>
      <c r="I80" s="747"/>
      <c r="J80" s="747"/>
      <c r="K80" s="747"/>
      <c r="L80" s="747"/>
      <c r="M80" s="747"/>
      <c r="N80" s="747"/>
      <c r="O80" s="747"/>
      <c r="P80" s="748"/>
      <c r="Q80" s="880"/>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4"/>
      <c r="AY80" s="724"/>
      <c r="AZ80" s="726"/>
      <c r="BA80" s="726"/>
      <c r="BB80" s="726"/>
      <c r="BC80" s="726"/>
      <c r="BD80" s="727"/>
      <c r="BE80" s="229"/>
      <c r="BF80" s="229"/>
      <c r="BG80" s="229"/>
      <c r="BH80" s="229"/>
      <c r="BI80" s="229"/>
      <c r="BJ80" s="229"/>
      <c r="BK80" s="229"/>
      <c r="BL80" s="229"/>
      <c r="BM80" s="229"/>
      <c r="BN80" s="229"/>
      <c r="BO80" s="229"/>
      <c r="BP80" s="229"/>
      <c r="BQ80" s="226">
        <v>74</v>
      </c>
      <c r="BR80" s="231"/>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8"/>
    </row>
    <row r="81" spans="1:131" ht="26.25" customHeight="1" x14ac:dyDescent="0.15">
      <c r="A81" s="226">
        <v>14</v>
      </c>
      <c r="B81" s="749"/>
      <c r="C81" s="747"/>
      <c r="D81" s="747"/>
      <c r="E81" s="747"/>
      <c r="F81" s="747"/>
      <c r="G81" s="747"/>
      <c r="H81" s="747"/>
      <c r="I81" s="747"/>
      <c r="J81" s="747"/>
      <c r="K81" s="747"/>
      <c r="L81" s="747"/>
      <c r="M81" s="747"/>
      <c r="N81" s="747"/>
      <c r="O81" s="747"/>
      <c r="P81" s="748"/>
      <c r="Q81" s="880"/>
      <c r="R81" s="724"/>
      <c r="S81" s="724"/>
      <c r="T81" s="724"/>
      <c r="U81" s="724"/>
      <c r="V81" s="724"/>
      <c r="W81" s="724"/>
      <c r="X81" s="724"/>
      <c r="Y81" s="724"/>
      <c r="Z81" s="724"/>
      <c r="AA81" s="724"/>
      <c r="AB81" s="724"/>
      <c r="AC81" s="724"/>
      <c r="AD81" s="724"/>
      <c r="AE81" s="724"/>
      <c r="AF81" s="724"/>
      <c r="AG81" s="724"/>
      <c r="AH81" s="724"/>
      <c r="AI81" s="724"/>
      <c r="AJ81" s="724"/>
      <c r="AK81" s="724"/>
      <c r="AL81" s="724"/>
      <c r="AM81" s="724"/>
      <c r="AN81" s="724"/>
      <c r="AO81" s="724"/>
      <c r="AP81" s="724"/>
      <c r="AQ81" s="724"/>
      <c r="AR81" s="724"/>
      <c r="AS81" s="724"/>
      <c r="AT81" s="724"/>
      <c r="AU81" s="724"/>
      <c r="AV81" s="724"/>
      <c r="AW81" s="724"/>
      <c r="AX81" s="724"/>
      <c r="AY81" s="724"/>
      <c r="AZ81" s="726"/>
      <c r="BA81" s="726"/>
      <c r="BB81" s="726"/>
      <c r="BC81" s="726"/>
      <c r="BD81" s="727"/>
      <c r="BE81" s="229"/>
      <c r="BF81" s="229"/>
      <c r="BG81" s="229"/>
      <c r="BH81" s="229"/>
      <c r="BI81" s="229"/>
      <c r="BJ81" s="229"/>
      <c r="BK81" s="229"/>
      <c r="BL81" s="229"/>
      <c r="BM81" s="229"/>
      <c r="BN81" s="229"/>
      <c r="BO81" s="229"/>
      <c r="BP81" s="229"/>
      <c r="BQ81" s="226">
        <v>75</v>
      </c>
      <c r="BR81" s="231"/>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8"/>
    </row>
    <row r="82" spans="1:131" ht="26.25" customHeight="1" x14ac:dyDescent="0.15">
      <c r="A82" s="226">
        <v>15</v>
      </c>
      <c r="B82" s="749"/>
      <c r="C82" s="747"/>
      <c r="D82" s="747"/>
      <c r="E82" s="747"/>
      <c r="F82" s="747"/>
      <c r="G82" s="747"/>
      <c r="H82" s="747"/>
      <c r="I82" s="747"/>
      <c r="J82" s="747"/>
      <c r="K82" s="747"/>
      <c r="L82" s="747"/>
      <c r="M82" s="747"/>
      <c r="N82" s="747"/>
      <c r="O82" s="747"/>
      <c r="P82" s="748"/>
      <c r="Q82" s="880"/>
      <c r="R82" s="724"/>
      <c r="S82" s="724"/>
      <c r="T82" s="724"/>
      <c r="U82" s="724"/>
      <c r="V82" s="724"/>
      <c r="W82" s="724"/>
      <c r="X82" s="724"/>
      <c r="Y82" s="724"/>
      <c r="Z82" s="724"/>
      <c r="AA82" s="724"/>
      <c r="AB82" s="724"/>
      <c r="AC82" s="724"/>
      <c r="AD82" s="724"/>
      <c r="AE82" s="724"/>
      <c r="AF82" s="724"/>
      <c r="AG82" s="724"/>
      <c r="AH82" s="724"/>
      <c r="AI82" s="724"/>
      <c r="AJ82" s="724"/>
      <c r="AK82" s="724"/>
      <c r="AL82" s="724"/>
      <c r="AM82" s="724"/>
      <c r="AN82" s="724"/>
      <c r="AO82" s="724"/>
      <c r="AP82" s="724"/>
      <c r="AQ82" s="724"/>
      <c r="AR82" s="724"/>
      <c r="AS82" s="724"/>
      <c r="AT82" s="724"/>
      <c r="AU82" s="724"/>
      <c r="AV82" s="724"/>
      <c r="AW82" s="724"/>
      <c r="AX82" s="724"/>
      <c r="AY82" s="724"/>
      <c r="AZ82" s="726"/>
      <c r="BA82" s="726"/>
      <c r="BB82" s="726"/>
      <c r="BC82" s="726"/>
      <c r="BD82" s="727"/>
      <c r="BE82" s="229"/>
      <c r="BF82" s="229"/>
      <c r="BG82" s="229"/>
      <c r="BH82" s="229"/>
      <c r="BI82" s="229"/>
      <c r="BJ82" s="229"/>
      <c r="BK82" s="229"/>
      <c r="BL82" s="229"/>
      <c r="BM82" s="229"/>
      <c r="BN82" s="229"/>
      <c r="BO82" s="229"/>
      <c r="BP82" s="229"/>
      <c r="BQ82" s="226">
        <v>76</v>
      </c>
      <c r="BR82" s="231"/>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8"/>
    </row>
    <row r="83" spans="1:131" ht="26.25" customHeight="1" x14ac:dyDescent="0.15">
      <c r="A83" s="226">
        <v>16</v>
      </c>
      <c r="B83" s="749"/>
      <c r="C83" s="747"/>
      <c r="D83" s="747"/>
      <c r="E83" s="747"/>
      <c r="F83" s="747"/>
      <c r="G83" s="747"/>
      <c r="H83" s="747"/>
      <c r="I83" s="747"/>
      <c r="J83" s="747"/>
      <c r="K83" s="747"/>
      <c r="L83" s="747"/>
      <c r="M83" s="747"/>
      <c r="N83" s="747"/>
      <c r="O83" s="747"/>
      <c r="P83" s="748"/>
      <c r="Q83" s="880"/>
      <c r="R83" s="724"/>
      <c r="S83" s="724"/>
      <c r="T83" s="724"/>
      <c r="U83" s="724"/>
      <c r="V83" s="724"/>
      <c r="W83" s="724"/>
      <c r="X83" s="724"/>
      <c r="Y83" s="724"/>
      <c r="Z83" s="724"/>
      <c r="AA83" s="724"/>
      <c r="AB83" s="724"/>
      <c r="AC83" s="724"/>
      <c r="AD83" s="724"/>
      <c r="AE83" s="724"/>
      <c r="AF83" s="724"/>
      <c r="AG83" s="724"/>
      <c r="AH83" s="724"/>
      <c r="AI83" s="724"/>
      <c r="AJ83" s="724"/>
      <c r="AK83" s="724"/>
      <c r="AL83" s="724"/>
      <c r="AM83" s="724"/>
      <c r="AN83" s="724"/>
      <c r="AO83" s="724"/>
      <c r="AP83" s="724"/>
      <c r="AQ83" s="724"/>
      <c r="AR83" s="724"/>
      <c r="AS83" s="724"/>
      <c r="AT83" s="724"/>
      <c r="AU83" s="724"/>
      <c r="AV83" s="724"/>
      <c r="AW83" s="724"/>
      <c r="AX83" s="724"/>
      <c r="AY83" s="724"/>
      <c r="AZ83" s="726"/>
      <c r="BA83" s="726"/>
      <c r="BB83" s="726"/>
      <c r="BC83" s="726"/>
      <c r="BD83" s="727"/>
      <c r="BE83" s="229"/>
      <c r="BF83" s="229"/>
      <c r="BG83" s="229"/>
      <c r="BH83" s="229"/>
      <c r="BI83" s="229"/>
      <c r="BJ83" s="229"/>
      <c r="BK83" s="229"/>
      <c r="BL83" s="229"/>
      <c r="BM83" s="229"/>
      <c r="BN83" s="229"/>
      <c r="BO83" s="229"/>
      <c r="BP83" s="229"/>
      <c r="BQ83" s="226">
        <v>77</v>
      </c>
      <c r="BR83" s="231"/>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8"/>
    </row>
    <row r="84" spans="1:131" ht="26.25" customHeight="1" x14ac:dyDescent="0.15">
      <c r="A84" s="226">
        <v>17</v>
      </c>
      <c r="B84" s="749"/>
      <c r="C84" s="747"/>
      <c r="D84" s="747"/>
      <c r="E84" s="747"/>
      <c r="F84" s="747"/>
      <c r="G84" s="747"/>
      <c r="H84" s="747"/>
      <c r="I84" s="747"/>
      <c r="J84" s="747"/>
      <c r="K84" s="747"/>
      <c r="L84" s="747"/>
      <c r="M84" s="747"/>
      <c r="N84" s="747"/>
      <c r="O84" s="747"/>
      <c r="P84" s="748"/>
      <c r="Q84" s="880"/>
      <c r="R84" s="724"/>
      <c r="S84" s="724"/>
      <c r="T84" s="724"/>
      <c r="U84" s="724"/>
      <c r="V84" s="724"/>
      <c r="W84" s="724"/>
      <c r="X84" s="724"/>
      <c r="Y84" s="724"/>
      <c r="Z84" s="724"/>
      <c r="AA84" s="724"/>
      <c r="AB84" s="724"/>
      <c r="AC84" s="724"/>
      <c r="AD84" s="724"/>
      <c r="AE84" s="724"/>
      <c r="AF84" s="724"/>
      <c r="AG84" s="724"/>
      <c r="AH84" s="724"/>
      <c r="AI84" s="724"/>
      <c r="AJ84" s="724"/>
      <c r="AK84" s="724"/>
      <c r="AL84" s="724"/>
      <c r="AM84" s="724"/>
      <c r="AN84" s="724"/>
      <c r="AO84" s="724"/>
      <c r="AP84" s="724"/>
      <c r="AQ84" s="724"/>
      <c r="AR84" s="724"/>
      <c r="AS84" s="724"/>
      <c r="AT84" s="724"/>
      <c r="AU84" s="724"/>
      <c r="AV84" s="724"/>
      <c r="AW84" s="724"/>
      <c r="AX84" s="724"/>
      <c r="AY84" s="724"/>
      <c r="AZ84" s="726"/>
      <c r="BA84" s="726"/>
      <c r="BB84" s="726"/>
      <c r="BC84" s="726"/>
      <c r="BD84" s="727"/>
      <c r="BE84" s="229"/>
      <c r="BF84" s="229"/>
      <c r="BG84" s="229"/>
      <c r="BH84" s="229"/>
      <c r="BI84" s="229"/>
      <c r="BJ84" s="229"/>
      <c r="BK84" s="229"/>
      <c r="BL84" s="229"/>
      <c r="BM84" s="229"/>
      <c r="BN84" s="229"/>
      <c r="BO84" s="229"/>
      <c r="BP84" s="229"/>
      <c r="BQ84" s="226">
        <v>78</v>
      </c>
      <c r="BR84" s="231"/>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8"/>
    </row>
    <row r="85" spans="1:131" ht="26.25" customHeight="1" x14ac:dyDescent="0.15">
      <c r="A85" s="226">
        <v>18</v>
      </c>
      <c r="B85" s="749"/>
      <c r="C85" s="747"/>
      <c r="D85" s="747"/>
      <c r="E85" s="747"/>
      <c r="F85" s="747"/>
      <c r="G85" s="747"/>
      <c r="H85" s="747"/>
      <c r="I85" s="747"/>
      <c r="J85" s="747"/>
      <c r="K85" s="747"/>
      <c r="L85" s="747"/>
      <c r="M85" s="747"/>
      <c r="N85" s="747"/>
      <c r="O85" s="747"/>
      <c r="P85" s="748"/>
      <c r="Q85" s="880"/>
      <c r="R85" s="724"/>
      <c r="S85" s="724"/>
      <c r="T85" s="724"/>
      <c r="U85" s="724"/>
      <c r="V85" s="724"/>
      <c r="W85" s="724"/>
      <c r="X85" s="724"/>
      <c r="Y85" s="724"/>
      <c r="Z85" s="724"/>
      <c r="AA85" s="724"/>
      <c r="AB85" s="724"/>
      <c r="AC85" s="724"/>
      <c r="AD85" s="724"/>
      <c r="AE85" s="724"/>
      <c r="AF85" s="724"/>
      <c r="AG85" s="724"/>
      <c r="AH85" s="724"/>
      <c r="AI85" s="724"/>
      <c r="AJ85" s="724"/>
      <c r="AK85" s="724"/>
      <c r="AL85" s="724"/>
      <c r="AM85" s="724"/>
      <c r="AN85" s="724"/>
      <c r="AO85" s="724"/>
      <c r="AP85" s="724"/>
      <c r="AQ85" s="724"/>
      <c r="AR85" s="724"/>
      <c r="AS85" s="724"/>
      <c r="AT85" s="724"/>
      <c r="AU85" s="724"/>
      <c r="AV85" s="724"/>
      <c r="AW85" s="724"/>
      <c r="AX85" s="724"/>
      <c r="AY85" s="724"/>
      <c r="AZ85" s="726"/>
      <c r="BA85" s="726"/>
      <c r="BB85" s="726"/>
      <c r="BC85" s="726"/>
      <c r="BD85" s="727"/>
      <c r="BE85" s="229"/>
      <c r="BF85" s="229"/>
      <c r="BG85" s="229"/>
      <c r="BH85" s="229"/>
      <c r="BI85" s="229"/>
      <c r="BJ85" s="229"/>
      <c r="BK85" s="229"/>
      <c r="BL85" s="229"/>
      <c r="BM85" s="229"/>
      <c r="BN85" s="229"/>
      <c r="BO85" s="229"/>
      <c r="BP85" s="229"/>
      <c r="BQ85" s="226">
        <v>79</v>
      </c>
      <c r="BR85" s="231"/>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8"/>
    </row>
    <row r="86" spans="1:131" ht="26.25" customHeight="1" x14ac:dyDescent="0.15">
      <c r="A86" s="226">
        <v>19</v>
      </c>
      <c r="B86" s="749"/>
      <c r="C86" s="747"/>
      <c r="D86" s="747"/>
      <c r="E86" s="747"/>
      <c r="F86" s="747"/>
      <c r="G86" s="747"/>
      <c r="H86" s="747"/>
      <c r="I86" s="747"/>
      <c r="J86" s="747"/>
      <c r="K86" s="747"/>
      <c r="L86" s="747"/>
      <c r="M86" s="747"/>
      <c r="N86" s="747"/>
      <c r="O86" s="747"/>
      <c r="P86" s="748"/>
      <c r="Q86" s="880"/>
      <c r="R86" s="724"/>
      <c r="S86" s="724"/>
      <c r="T86" s="724"/>
      <c r="U86" s="724"/>
      <c r="V86" s="724"/>
      <c r="W86" s="724"/>
      <c r="X86" s="724"/>
      <c r="Y86" s="724"/>
      <c r="Z86" s="724"/>
      <c r="AA86" s="724"/>
      <c r="AB86" s="724"/>
      <c r="AC86" s="724"/>
      <c r="AD86" s="724"/>
      <c r="AE86" s="724"/>
      <c r="AF86" s="724"/>
      <c r="AG86" s="724"/>
      <c r="AH86" s="724"/>
      <c r="AI86" s="724"/>
      <c r="AJ86" s="724"/>
      <c r="AK86" s="724"/>
      <c r="AL86" s="724"/>
      <c r="AM86" s="724"/>
      <c r="AN86" s="724"/>
      <c r="AO86" s="724"/>
      <c r="AP86" s="724"/>
      <c r="AQ86" s="724"/>
      <c r="AR86" s="724"/>
      <c r="AS86" s="724"/>
      <c r="AT86" s="724"/>
      <c r="AU86" s="724"/>
      <c r="AV86" s="724"/>
      <c r="AW86" s="724"/>
      <c r="AX86" s="724"/>
      <c r="AY86" s="724"/>
      <c r="AZ86" s="726"/>
      <c r="BA86" s="726"/>
      <c r="BB86" s="726"/>
      <c r="BC86" s="726"/>
      <c r="BD86" s="727"/>
      <c r="BE86" s="229"/>
      <c r="BF86" s="229"/>
      <c r="BG86" s="229"/>
      <c r="BH86" s="229"/>
      <c r="BI86" s="229"/>
      <c r="BJ86" s="229"/>
      <c r="BK86" s="229"/>
      <c r="BL86" s="229"/>
      <c r="BM86" s="229"/>
      <c r="BN86" s="229"/>
      <c r="BO86" s="229"/>
      <c r="BP86" s="229"/>
      <c r="BQ86" s="226">
        <v>80</v>
      </c>
      <c r="BR86" s="231"/>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8"/>
    </row>
    <row r="87" spans="1:131" ht="26.2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8"/>
    </row>
    <row r="88" spans="1:131" ht="26.25" customHeight="1" thickBot="1" x14ac:dyDescent="0.2">
      <c r="A88" s="228" t="s">
        <v>377</v>
      </c>
      <c r="B88" s="807" t="s">
        <v>403</v>
      </c>
      <c r="C88" s="808"/>
      <c r="D88" s="808"/>
      <c r="E88" s="808"/>
      <c r="F88" s="808"/>
      <c r="G88" s="808"/>
      <c r="H88" s="808"/>
      <c r="I88" s="808"/>
      <c r="J88" s="808"/>
      <c r="K88" s="808"/>
      <c r="L88" s="808"/>
      <c r="M88" s="808"/>
      <c r="N88" s="808"/>
      <c r="O88" s="808"/>
      <c r="P88" s="809"/>
      <c r="Q88" s="850"/>
      <c r="R88" s="851"/>
      <c r="S88" s="851"/>
      <c r="T88" s="851"/>
      <c r="U88" s="851"/>
      <c r="V88" s="851"/>
      <c r="W88" s="851"/>
      <c r="X88" s="851"/>
      <c r="Y88" s="851"/>
      <c r="Z88" s="851"/>
      <c r="AA88" s="851"/>
      <c r="AB88" s="851"/>
      <c r="AC88" s="851"/>
      <c r="AD88" s="851"/>
      <c r="AE88" s="851"/>
      <c r="AF88" s="854">
        <v>5898</v>
      </c>
      <c r="AG88" s="854"/>
      <c r="AH88" s="854"/>
      <c r="AI88" s="854"/>
      <c r="AJ88" s="854"/>
      <c r="AK88" s="851"/>
      <c r="AL88" s="851"/>
      <c r="AM88" s="851"/>
      <c r="AN88" s="851"/>
      <c r="AO88" s="851"/>
      <c r="AP88" s="854">
        <v>13</v>
      </c>
      <c r="AQ88" s="854"/>
      <c r="AR88" s="854"/>
      <c r="AS88" s="854"/>
      <c r="AT88" s="854"/>
      <c r="AU88" s="854"/>
      <c r="AV88" s="854"/>
      <c r="AW88" s="854"/>
      <c r="AX88" s="854"/>
      <c r="AY88" s="854"/>
      <c r="AZ88" s="859"/>
      <c r="BA88" s="859"/>
      <c r="BB88" s="859"/>
      <c r="BC88" s="859"/>
      <c r="BD88" s="860"/>
      <c r="BE88" s="229"/>
      <c r="BF88" s="229"/>
      <c r="BG88" s="229"/>
      <c r="BH88" s="229"/>
      <c r="BI88" s="229"/>
      <c r="BJ88" s="229"/>
      <c r="BK88" s="229"/>
      <c r="BL88" s="229"/>
      <c r="BM88" s="229"/>
      <c r="BN88" s="229"/>
      <c r="BO88" s="229"/>
      <c r="BP88" s="229"/>
      <c r="BQ88" s="226">
        <v>82</v>
      </c>
      <c r="BR88" s="231"/>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807" t="s">
        <v>404</v>
      </c>
      <c r="BS102" s="808"/>
      <c r="BT102" s="808"/>
      <c r="BU102" s="808"/>
      <c r="BV102" s="808"/>
      <c r="BW102" s="808"/>
      <c r="BX102" s="808"/>
      <c r="BY102" s="808"/>
      <c r="BZ102" s="808"/>
      <c r="CA102" s="808"/>
      <c r="CB102" s="808"/>
      <c r="CC102" s="808"/>
      <c r="CD102" s="808"/>
      <c r="CE102" s="808"/>
      <c r="CF102" s="808"/>
      <c r="CG102" s="809"/>
      <c r="CH102" s="888"/>
      <c r="CI102" s="889"/>
      <c r="CJ102" s="889"/>
      <c r="CK102" s="889"/>
      <c r="CL102" s="890"/>
      <c r="CM102" s="888"/>
      <c r="CN102" s="889"/>
      <c r="CO102" s="889"/>
      <c r="CP102" s="889"/>
      <c r="CQ102" s="890"/>
      <c r="CR102" s="891">
        <v>91</v>
      </c>
      <c r="CS102" s="862"/>
      <c r="CT102" s="862"/>
      <c r="CU102" s="862"/>
      <c r="CV102" s="892"/>
      <c r="CW102" s="891" t="s">
        <v>489</v>
      </c>
      <c r="CX102" s="862"/>
      <c r="CY102" s="862"/>
      <c r="CZ102" s="862"/>
      <c r="DA102" s="892"/>
      <c r="DB102" s="891" t="s">
        <v>489</v>
      </c>
      <c r="DC102" s="862"/>
      <c r="DD102" s="862"/>
      <c r="DE102" s="862"/>
      <c r="DF102" s="892"/>
      <c r="DG102" s="891" t="s">
        <v>489</v>
      </c>
      <c r="DH102" s="862"/>
      <c r="DI102" s="862"/>
      <c r="DJ102" s="862"/>
      <c r="DK102" s="892"/>
      <c r="DL102" s="891" t="s">
        <v>489</v>
      </c>
      <c r="DM102" s="862"/>
      <c r="DN102" s="862"/>
      <c r="DO102" s="862"/>
      <c r="DP102" s="892"/>
      <c r="DQ102" s="891" t="s">
        <v>489</v>
      </c>
      <c r="DR102" s="862"/>
      <c r="DS102" s="862"/>
      <c r="DT102" s="862"/>
      <c r="DU102" s="892"/>
      <c r="DV102" s="807"/>
      <c r="DW102" s="808"/>
      <c r="DX102" s="808"/>
      <c r="DY102" s="808"/>
      <c r="DZ102" s="91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8" t="s">
        <v>409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15">
      <c r="A109" s="913" t="s">
        <v>411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412</v>
      </c>
      <c r="AB109" s="894"/>
      <c r="AC109" s="894"/>
      <c r="AD109" s="894"/>
      <c r="AE109" s="895"/>
      <c r="AF109" s="893" t="s">
        <v>413</v>
      </c>
      <c r="AG109" s="894"/>
      <c r="AH109" s="894"/>
      <c r="AI109" s="894"/>
      <c r="AJ109" s="895"/>
      <c r="AK109" s="893" t="s">
        <v>294</v>
      </c>
      <c r="AL109" s="894"/>
      <c r="AM109" s="894"/>
      <c r="AN109" s="894"/>
      <c r="AO109" s="895"/>
      <c r="AP109" s="893" t="s">
        <v>414</v>
      </c>
      <c r="AQ109" s="894"/>
      <c r="AR109" s="894"/>
      <c r="AS109" s="894"/>
      <c r="AT109" s="896"/>
      <c r="AU109" s="913" t="s">
        <v>411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412</v>
      </c>
      <c r="BR109" s="894"/>
      <c r="BS109" s="894"/>
      <c r="BT109" s="894"/>
      <c r="BU109" s="895"/>
      <c r="BV109" s="893" t="s">
        <v>413</v>
      </c>
      <c r="BW109" s="894"/>
      <c r="BX109" s="894"/>
      <c r="BY109" s="894"/>
      <c r="BZ109" s="895"/>
      <c r="CA109" s="893" t="s">
        <v>294</v>
      </c>
      <c r="CB109" s="894"/>
      <c r="CC109" s="894"/>
      <c r="CD109" s="894"/>
      <c r="CE109" s="895"/>
      <c r="CF109" s="914" t="s">
        <v>414</v>
      </c>
      <c r="CG109" s="914"/>
      <c r="CH109" s="914"/>
      <c r="CI109" s="914"/>
      <c r="CJ109" s="914"/>
      <c r="CK109" s="893" t="s">
        <v>415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412</v>
      </c>
      <c r="DH109" s="894"/>
      <c r="DI109" s="894"/>
      <c r="DJ109" s="894"/>
      <c r="DK109" s="895"/>
      <c r="DL109" s="893" t="s">
        <v>413</v>
      </c>
      <c r="DM109" s="894"/>
      <c r="DN109" s="894"/>
      <c r="DO109" s="894"/>
      <c r="DP109" s="895"/>
      <c r="DQ109" s="893" t="s">
        <v>294</v>
      </c>
      <c r="DR109" s="894"/>
      <c r="DS109" s="894"/>
      <c r="DT109" s="894"/>
      <c r="DU109" s="895"/>
      <c r="DV109" s="893" t="s">
        <v>414</v>
      </c>
      <c r="DW109" s="894"/>
      <c r="DX109" s="894"/>
      <c r="DY109" s="894"/>
      <c r="DZ109" s="896"/>
    </row>
    <row r="110" spans="1:131" s="218" customFormat="1" ht="26.25" customHeight="1" x14ac:dyDescent="0.15">
      <c r="A110" s="897" t="s">
        <v>416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4450198</v>
      </c>
      <c r="AB110" s="901"/>
      <c r="AC110" s="901"/>
      <c r="AD110" s="901"/>
      <c r="AE110" s="902"/>
      <c r="AF110" s="903">
        <v>4510089</v>
      </c>
      <c r="AG110" s="901"/>
      <c r="AH110" s="901"/>
      <c r="AI110" s="901"/>
      <c r="AJ110" s="902"/>
      <c r="AK110" s="903">
        <v>4362770</v>
      </c>
      <c r="AL110" s="901"/>
      <c r="AM110" s="901"/>
      <c r="AN110" s="901"/>
      <c r="AO110" s="902"/>
      <c r="AP110" s="904">
        <v>33.4</v>
      </c>
      <c r="AQ110" s="905"/>
      <c r="AR110" s="905"/>
      <c r="AS110" s="905"/>
      <c r="AT110" s="906"/>
      <c r="AU110" s="907" t="s">
        <v>69</v>
      </c>
      <c r="AV110" s="908"/>
      <c r="AW110" s="908"/>
      <c r="AX110" s="908"/>
      <c r="AY110" s="908"/>
      <c r="AZ110" s="930" t="s">
        <v>417</v>
      </c>
      <c r="BA110" s="898"/>
      <c r="BB110" s="898"/>
      <c r="BC110" s="898"/>
      <c r="BD110" s="898"/>
      <c r="BE110" s="898"/>
      <c r="BF110" s="898"/>
      <c r="BG110" s="898"/>
      <c r="BH110" s="898"/>
      <c r="BI110" s="898"/>
      <c r="BJ110" s="898"/>
      <c r="BK110" s="898"/>
      <c r="BL110" s="898"/>
      <c r="BM110" s="898"/>
      <c r="BN110" s="898"/>
      <c r="BO110" s="898"/>
      <c r="BP110" s="899"/>
      <c r="BQ110" s="931">
        <v>38330500</v>
      </c>
      <c r="BR110" s="932"/>
      <c r="BS110" s="932"/>
      <c r="BT110" s="932"/>
      <c r="BU110" s="932"/>
      <c r="BV110" s="932">
        <v>35434256</v>
      </c>
      <c r="BW110" s="932"/>
      <c r="BX110" s="932"/>
      <c r="BY110" s="932"/>
      <c r="BZ110" s="932"/>
      <c r="CA110" s="932">
        <v>32711153</v>
      </c>
      <c r="CB110" s="932"/>
      <c r="CC110" s="932"/>
      <c r="CD110" s="932"/>
      <c r="CE110" s="932"/>
      <c r="CF110" s="945">
        <v>250.2</v>
      </c>
      <c r="CG110" s="946"/>
      <c r="CH110" s="946"/>
      <c r="CI110" s="946"/>
      <c r="CJ110" s="946"/>
      <c r="CK110" s="947" t="s">
        <v>418</v>
      </c>
      <c r="CL110" s="948"/>
      <c r="CM110" s="930" t="s">
        <v>419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15">
      <c r="A111" s="935" t="s">
        <v>420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421</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422</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15">
      <c r="A112" s="953" t="s">
        <v>423</v>
      </c>
      <c r="B112" s="954"/>
      <c r="C112" s="924" t="s">
        <v>424</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425</v>
      </c>
      <c r="BA112" s="924"/>
      <c r="BB112" s="924"/>
      <c r="BC112" s="924"/>
      <c r="BD112" s="924"/>
      <c r="BE112" s="924"/>
      <c r="BF112" s="924"/>
      <c r="BG112" s="924"/>
      <c r="BH112" s="924"/>
      <c r="BI112" s="924"/>
      <c r="BJ112" s="924"/>
      <c r="BK112" s="924"/>
      <c r="BL112" s="924"/>
      <c r="BM112" s="924"/>
      <c r="BN112" s="924"/>
      <c r="BO112" s="924"/>
      <c r="BP112" s="925"/>
      <c r="BQ112" s="926">
        <v>10162986</v>
      </c>
      <c r="BR112" s="927"/>
      <c r="BS112" s="927"/>
      <c r="BT112" s="927"/>
      <c r="BU112" s="927"/>
      <c r="BV112" s="927">
        <v>9608446</v>
      </c>
      <c r="BW112" s="927"/>
      <c r="BX112" s="927"/>
      <c r="BY112" s="927"/>
      <c r="BZ112" s="927"/>
      <c r="CA112" s="927">
        <v>9470919</v>
      </c>
      <c r="CB112" s="927"/>
      <c r="CC112" s="927"/>
      <c r="CD112" s="927"/>
      <c r="CE112" s="927"/>
      <c r="CF112" s="921">
        <v>72.5</v>
      </c>
      <c r="CG112" s="922"/>
      <c r="CH112" s="922"/>
      <c r="CI112" s="922"/>
      <c r="CJ112" s="922"/>
      <c r="CK112" s="949"/>
      <c r="CL112" s="950"/>
      <c r="CM112" s="923" t="s">
        <v>426</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15">
      <c r="A113" s="955"/>
      <c r="B113" s="956"/>
      <c r="C113" s="924" t="s">
        <v>427</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959940</v>
      </c>
      <c r="AB113" s="939"/>
      <c r="AC113" s="939"/>
      <c r="AD113" s="939"/>
      <c r="AE113" s="940"/>
      <c r="AF113" s="941">
        <v>968666</v>
      </c>
      <c r="AG113" s="939"/>
      <c r="AH113" s="939"/>
      <c r="AI113" s="939"/>
      <c r="AJ113" s="940"/>
      <c r="AK113" s="941">
        <v>936723</v>
      </c>
      <c r="AL113" s="939"/>
      <c r="AM113" s="939"/>
      <c r="AN113" s="939"/>
      <c r="AO113" s="940"/>
      <c r="AP113" s="942">
        <v>7.2</v>
      </c>
      <c r="AQ113" s="943"/>
      <c r="AR113" s="943"/>
      <c r="AS113" s="943"/>
      <c r="AT113" s="944"/>
      <c r="AU113" s="909"/>
      <c r="AV113" s="910"/>
      <c r="AW113" s="910"/>
      <c r="AX113" s="910"/>
      <c r="AY113" s="910"/>
      <c r="AZ113" s="923" t="s">
        <v>428</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429</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15">
      <c r="A114" s="955"/>
      <c r="B114" s="956"/>
      <c r="C114" s="924" t="s">
        <v>430</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431</v>
      </c>
      <c r="BA114" s="924"/>
      <c r="BB114" s="924"/>
      <c r="BC114" s="924"/>
      <c r="BD114" s="924"/>
      <c r="BE114" s="924"/>
      <c r="BF114" s="924"/>
      <c r="BG114" s="924"/>
      <c r="BH114" s="924"/>
      <c r="BI114" s="924"/>
      <c r="BJ114" s="924"/>
      <c r="BK114" s="924"/>
      <c r="BL114" s="924"/>
      <c r="BM114" s="924"/>
      <c r="BN114" s="924"/>
      <c r="BO114" s="924"/>
      <c r="BP114" s="925"/>
      <c r="BQ114" s="926">
        <v>4019799</v>
      </c>
      <c r="BR114" s="927"/>
      <c r="BS114" s="927"/>
      <c r="BT114" s="927"/>
      <c r="BU114" s="927"/>
      <c r="BV114" s="927">
        <v>4082249</v>
      </c>
      <c r="BW114" s="927"/>
      <c r="BX114" s="927"/>
      <c r="BY114" s="927"/>
      <c r="BZ114" s="927"/>
      <c r="CA114" s="927">
        <v>4145121</v>
      </c>
      <c r="CB114" s="927"/>
      <c r="CC114" s="927"/>
      <c r="CD114" s="927"/>
      <c r="CE114" s="927"/>
      <c r="CF114" s="921">
        <v>31.7</v>
      </c>
      <c r="CG114" s="922"/>
      <c r="CH114" s="922"/>
      <c r="CI114" s="922"/>
      <c r="CJ114" s="922"/>
      <c r="CK114" s="949"/>
      <c r="CL114" s="950"/>
      <c r="CM114" s="923" t="s">
        <v>432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15">
      <c r="A115" s="955"/>
      <c r="B115" s="956"/>
      <c r="C115" s="924" t="s">
        <v>433</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434</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435</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15">
      <c r="A116" s="957"/>
      <c r="B116" s="958"/>
      <c r="C116" s="966" t="s">
        <v>436</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437</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438</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439</v>
      </c>
      <c r="Z117" s="895"/>
      <c r="AA117" s="979">
        <v>5410138</v>
      </c>
      <c r="AB117" s="980"/>
      <c r="AC117" s="980"/>
      <c r="AD117" s="980"/>
      <c r="AE117" s="981"/>
      <c r="AF117" s="982">
        <v>5478755</v>
      </c>
      <c r="AG117" s="980"/>
      <c r="AH117" s="980"/>
      <c r="AI117" s="980"/>
      <c r="AJ117" s="981"/>
      <c r="AK117" s="982">
        <v>5299493</v>
      </c>
      <c r="AL117" s="980"/>
      <c r="AM117" s="980"/>
      <c r="AN117" s="980"/>
      <c r="AO117" s="981"/>
      <c r="AP117" s="983"/>
      <c r="AQ117" s="984"/>
      <c r="AR117" s="984"/>
      <c r="AS117" s="984"/>
      <c r="AT117" s="985"/>
      <c r="AU117" s="909"/>
      <c r="AV117" s="910"/>
      <c r="AW117" s="910"/>
      <c r="AX117" s="910"/>
      <c r="AY117" s="910"/>
      <c r="AZ117" s="975" t="s">
        <v>440</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441</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15">
      <c r="A118" s="913" t="s">
        <v>415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412</v>
      </c>
      <c r="AB118" s="894"/>
      <c r="AC118" s="894"/>
      <c r="AD118" s="894"/>
      <c r="AE118" s="895"/>
      <c r="AF118" s="893" t="s">
        <v>413</v>
      </c>
      <c r="AG118" s="894"/>
      <c r="AH118" s="894"/>
      <c r="AI118" s="894"/>
      <c r="AJ118" s="895"/>
      <c r="AK118" s="893" t="s">
        <v>294</v>
      </c>
      <c r="AL118" s="894"/>
      <c r="AM118" s="894"/>
      <c r="AN118" s="894"/>
      <c r="AO118" s="895"/>
      <c r="AP118" s="971" t="s">
        <v>414</v>
      </c>
      <c r="AQ118" s="972"/>
      <c r="AR118" s="972"/>
      <c r="AS118" s="972"/>
      <c r="AT118" s="973"/>
      <c r="AU118" s="909"/>
      <c r="AV118" s="910"/>
      <c r="AW118" s="910"/>
      <c r="AX118" s="910"/>
      <c r="AY118" s="910"/>
      <c r="AZ118" s="974" t="s">
        <v>442</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443</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15">
      <c r="A119" s="1057" t="s">
        <v>418</v>
      </c>
      <c r="B119" s="948"/>
      <c r="C119" s="930" t="s">
        <v>419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444</v>
      </c>
      <c r="BP119" s="1006"/>
      <c r="BQ119" s="1000">
        <v>52513285</v>
      </c>
      <c r="BR119" s="1001"/>
      <c r="BS119" s="1001"/>
      <c r="BT119" s="1001"/>
      <c r="BU119" s="1001"/>
      <c r="BV119" s="1001">
        <v>49124951</v>
      </c>
      <c r="BW119" s="1001"/>
      <c r="BX119" s="1001"/>
      <c r="BY119" s="1001"/>
      <c r="BZ119" s="1001"/>
      <c r="CA119" s="1001">
        <v>46327193</v>
      </c>
      <c r="CB119" s="1001"/>
      <c r="CC119" s="1001"/>
      <c r="CD119" s="1001"/>
      <c r="CE119" s="1001"/>
      <c r="CF119" s="1002"/>
      <c r="CG119" s="1003"/>
      <c r="CH119" s="1003"/>
      <c r="CI119" s="1003"/>
      <c r="CJ119" s="1004"/>
      <c r="CK119" s="951"/>
      <c r="CL119" s="952"/>
      <c r="CM119" s="974" t="s">
        <v>445</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15">
      <c r="A120" s="1058"/>
      <c r="B120" s="950"/>
      <c r="C120" s="923" t="s">
        <v>422</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446</v>
      </c>
      <c r="AV120" s="993"/>
      <c r="AW120" s="993"/>
      <c r="AX120" s="993"/>
      <c r="AY120" s="994"/>
      <c r="AZ120" s="930" t="s">
        <v>447</v>
      </c>
      <c r="BA120" s="898"/>
      <c r="BB120" s="898"/>
      <c r="BC120" s="898"/>
      <c r="BD120" s="898"/>
      <c r="BE120" s="898"/>
      <c r="BF120" s="898"/>
      <c r="BG120" s="898"/>
      <c r="BH120" s="898"/>
      <c r="BI120" s="898"/>
      <c r="BJ120" s="898"/>
      <c r="BK120" s="898"/>
      <c r="BL120" s="898"/>
      <c r="BM120" s="898"/>
      <c r="BN120" s="898"/>
      <c r="BO120" s="898"/>
      <c r="BP120" s="899"/>
      <c r="BQ120" s="931">
        <v>7728731</v>
      </c>
      <c r="BR120" s="932"/>
      <c r="BS120" s="932"/>
      <c r="BT120" s="932"/>
      <c r="BU120" s="932"/>
      <c r="BV120" s="932">
        <v>8208306</v>
      </c>
      <c r="BW120" s="932"/>
      <c r="BX120" s="932"/>
      <c r="BY120" s="932"/>
      <c r="BZ120" s="932"/>
      <c r="CA120" s="932">
        <v>8476151</v>
      </c>
      <c r="CB120" s="932"/>
      <c r="CC120" s="932"/>
      <c r="CD120" s="932"/>
      <c r="CE120" s="932"/>
      <c r="CF120" s="945">
        <v>64.8</v>
      </c>
      <c r="CG120" s="946"/>
      <c r="CH120" s="946"/>
      <c r="CI120" s="946"/>
      <c r="CJ120" s="946"/>
      <c r="CK120" s="1007" t="s">
        <v>448</v>
      </c>
      <c r="CL120" s="1008"/>
      <c r="CM120" s="1008"/>
      <c r="CN120" s="1008"/>
      <c r="CO120" s="1009"/>
      <c r="CP120" s="1015" t="s">
        <v>397</v>
      </c>
      <c r="CQ120" s="1016"/>
      <c r="CR120" s="1016"/>
      <c r="CS120" s="1016"/>
      <c r="CT120" s="1016"/>
      <c r="CU120" s="1016"/>
      <c r="CV120" s="1016"/>
      <c r="CW120" s="1016"/>
      <c r="CX120" s="1016"/>
      <c r="CY120" s="1016"/>
      <c r="CZ120" s="1016"/>
      <c r="DA120" s="1016"/>
      <c r="DB120" s="1016"/>
      <c r="DC120" s="1016"/>
      <c r="DD120" s="1016"/>
      <c r="DE120" s="1016"/>
      <c r="DF120" s="1017"/>
      <c r="DG120" s="931">
        <v>7801202</v>
      </c>
      <c r="DH120" s="932"/>
      <c r="DI120" s="932"/>
      <c r="DJ120" s="932"/>
      <c r="DK120" s="932"/>
      <c r="DL120" s="932">
        <v>7355075</v>
      </c>
      <c r="DM120" s="932"/>
      <c r="DN120" s="932"/>
      <c r="DO120" s="932"/>
      <c r="DP120" s="932"/>
      <c r="DQ120" s="932">
        <v>7376699</v>
      </c>
      <c r="DR120" s="932"/>
      <c r="DS120" s="932"/>
      <c r="DT120" s="932"/>
      <c r="DU120" s="932"/>
      <c r="DV120" s="933">
        <v>56.4</v>
      </c>
      <c r="DW120" s="933"/>
      <c r="DX120" s="933"/>
      <c r="DY120" s="933"/>
      <c r="DZ120" s="934"/>
    </row>
    <row r="121" spans="1:130" s="218" customFormat="1" ht="26.25" customHeight="1" x14ac:dyDescent="0.15">
      <c r="A121" s="1058"/>
      <c r="B121" s="950"/>
      <c r="C121" s="975" t="s">
        <v>449</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450</v>
      </c>
      <c r="BA121" s="924"/>
      <c r="BB121" s="924"/>
      <c r="BC121" s="924"/>
      <c r="BD121" s="924"/>
      <c r="BE121" s="924"/>
      <c r="BF121" s="924"/>
      <c r="BG121" s="924"/>
      <c r="BH121" s="924"/>
      <c r="BI121" s="924"/>
      <c r="BJ121" s="924"/>
      <c r="BK121" s="924"/>
      <c r="BL121" s="924"/>
      <c r="BM121" s="924"/>
      <c r="BN121" s="924"/>
      <c r="BO121" s="924"/>
      <c r="BP121" s="925"/>
      <c r="BQ121" s="926">
        <v>1943166</v>
      </c>
      <c r="BR121" s="927"/>
      <c r="BS121" s="927"/>
      <c r="BT121" s="927"/>
      <c r="BU121" s="927"/>
      <c r="BV121" s="927">
        <v>1755920</v>
      </c>
      <c r="BW121" s="927"/>
      <c r="BX121" s="927"/>
      <c r="BY121" s="927"/>
      <c r="BZ121" s="927"/>
      <c r="CA121" s="927">
        <v>1698267</v>
      </c>
      <c r="CB121" s="927"/>
      <c r="CC121" s="927"/>
      <c r="CD121" s="927"/>
      <c r="CE121" s="927"/>
      <c r="CF121" s="921">
        <v>13</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2105493</v>
      </c>
      <c r="DH121" s="927"/>
      <c r="DI121" s="927"/>
      <c r="DJ121" s="927"/>
      <c r="DK121" s="927"/>
      <c r="DL121" s="927">
        <v>2051269</v>
      </c>
      <c r="DM121" s="927"/>
      <c r="DN121" s="927"/>
      <c r="DO121" s="927"/>
      <c r="DP121" s="927"/>
      <c r="DQ121" s="927">
        <v>1930844</v>
      </c>
      <c r="DR121" s="927"/>
      <c r="DS121" s="927"/>
      <c r="DT121" s="927"/>
      <c r="DU121" s="927"/>
      <c r="DV121" s="928">
        <v>14.8</v>
      </c>
      <c r="DW121" s="928"/>
      <c r="DX121" s="928"/>
      <c r="DY121" s="928"/>
      <c r="DZ121" s="929"/>
    </row>
    <row r="122" spans="1:130" s="218" customFormat="1" ht="26.25" customHeight="1" x14ac:dyDescent="0.15">
      <c r="A122" s="1058"/>
      <c r="B122" s="950"/>
      <c r="C122" s="923" t="s">
        <v>432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451</v>
      </c>
      <c r="BA122" s="966"/>
      <c r="BB122" s="966"/>
      <c r="BC122" s="966"/>
      <c r="BD122" s="966"/>
      <c r="BE122" s="966"/>
      <c r="BF122" s="966"/>
      <c r="BG122" s="966"/>
      <c r="BH122" s="966"/>
      <c r="BI122" s="966"/>
      <c r="BJ122" s="966"/>
      <c r="BK122" s="966"/>
      <c r="BL122" s="966"/>
      <c r="BM122" s="966"/>
      <c r="BN122" s="966"/>
      <c r="BO122" s="966"/>
      <c r="BP122" s="967"/>
      <c r="BQ122" s="1000">
        <v>34637768</v>
      </c>
      <c r="BR122" s="1001"/>
      <c r="BS122" s="1001"/>
      <c r="BT122" s="1001"/>
      <c r="BU122" s="1001"/>
      <c r="BV122" s="1001">
        <v>32715072</v>
      </c>
      <c r="BW122" s="1001"/>
      <c r="BX122" s="1001"/>
      <c r="BY122" s="1001"/>
      <c r="BZ122" s="1001"/>
      <c r="CA122" s="1001">
        <v>30471325</v>
      </c>
      <c r="CB122" s="1001"/>
      <c r="CC122" s="1001"/>
      <c r="CD122" s="1001"/>
      <c r="CE122" s="1001"/>
      <c r="CF122" s="1018">
        <v>233.1</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v>256291</v>
      </c>
      <c r="DH122" s="927"/>
      <c r="DI122" s="927"/>
      <c r="DJ122" s="927"/>
      <c r="DK122" s="927"/>
      <c r="DL122" s="927">
        <v>202102</v>
      </c>
      <c r="DM122" s="927"/>
      <c r="DN122" s="927"/>
      <c r="DO122" s="927"/>
      <c r="DP122" s="927"/>
      <c r="DQ122" s="927">
        <v>163376</v>
      </c>
      <c r="DR122" s="927"/>
      <c r="DS122" s="927"/>
      <c r="DT122" s="927"/>
      <c r="DU122" s="927"/>
      <c r="DV122" s="928">
        <v>1.2</v>
      </c>
      <c r="DW122" s="928"/>
      <c r="DX122" s="928"/>
      <c r="DY122" s="928"/>
      <c r="DZ122" s="929"/>
    </row>
    <row r="123" spans="1:130" s="218" customFormat="1" ht="26.25" customHeight="1" x14ac:dyDescent="0.15">
      <c r="A123" s="1058"/>
      <c r="B123" s="950"/>
      <c r="C123" s="923" t="s">
        <v>438</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452</v>
      </c>
      <c r="BP123" s="1006"/>
      <c r="BQ123" s="1064">
        <v>44309665</v>
      </c>
      <c r="BR123" s="1065"/>
      <c r="BS123" s="1065"/>
      <c r="BT123" s="1065"/>
      <c r="BU123" s="1065"/>
      <c r="BV123" s="1065">
        <v>42679298</v>
      </c>
      <c r="BW123" s="1065"/>
      <c r="BX123" s="1065"/>
      <c r="BY123" s="1065"/>
      <c r="BZ123" s="1065"/>
      <c r="CA123" s="1065">
        <v>40645743</v>
      </c>
      <c r="CB123" s="1065"/>
      <c r="CC123" s="1065"/>
      <c r="CD123" s="1065"/>
      <c r="CE123" s="1065"/>
      <c r="CF123" s="1002"/>
      <c r="CG123" s="1003"/>
      <c r="CH123" s="1003"/>
      <c r="CI123" s="1003"/>
      <c r="CJ123" s="1004"/>
      <c r="CK123" s="1010"/>
      <c r="CL123" s="1011"/>
      <c r="CM123" s="1011"/>
      <c r="CN123" s="1011"/>
      <c r="CO123" s="1012"/>
      <c r="CP123" s="1020" t="s">
        <v>393</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
      <c r="A124" s="1058"/>
      <c r="B124" s="950"/>
      <c r="C124" s="923" t="s">
        <v>441</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65.2</v>
      </c>
      <c r="BR124" s="1028"/>
      <c r="BS124" s="1028"/>
      <c r="BT124" s="1028"/>
      <c r="BU124" s="1028"/>
      <c r="BV124" s="1028">
        <v>50.7</v>
      </c>
      <c r="BW124" s="1028"/>
      <c r="BX124" s="1028"/>
      <c r="BY124" s="1028"/>
      <c r="BZ124" s="1028"/>
      <c r="CA124" s="1028">
        <v>43.4</v>
      </c>
      <c r="CB124" s="1028"/>
      <c r="CC124" s="1028"/>
      <c r="CD124" s="1028"/>
      <c r="CE124" s="1028"/>
      <c r="CF124" s="1029"/>
      <c r="CG124" s="1030"/>
      <c r="CH124" s="1030"/>
      <c r="CI124" s="1030"/>
      <c r="CJ124" s="1031"/>
      <c r="CK124" s="1013"/>
      <c r="CL124" s="1013"/>
      <c r="CM124" s="1013"/>
      <c r="CN124" s="1013"/>
      <c r="CO124" s="1014"/>
      <c r="CP124" s="1020" t="s">
        <v>454</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15">
      <c r="A125" s="1058"/>
      <c r="B125" s="950"/>
      <c r="C125" s="923" t="s">
        <v>443</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455</v>
      </c>
      <c r="CL125" s="1008"/>
      <c r="CM125" s="1008"/>
      <c r="CN125" s="1008"/>
      <c r="CO125" s="1009"/>
      <c r="CP125" s="930" t="s">
        <v>456</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
      <c r="A126" s="1058"/>
      <c r="B126" s="950"/>
      <c r="C126" s="923" t="s">
        <v>445</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457</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15">
      <c r="A127" s="1059"/>
      <c r="B127" s="952"/>
      <c r="C127" s="974" t="s">
        <v>458</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463</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258002</v>
      </c>
      <c r="AB128" s="1047"/>
      <c r="AC128" s="1047"/>
      <c r="AD128" s="1047"/>
      <c r="AE128" s="1048"/>
      <c r="AF128" s="1049">
        <v>247529</v>
      </c>
      <c r="AG128" s="1047"/>
      <c r="AH128" s="1047"/>
      <c r="AI128" s="1047"/>
      <c r="AJ128" s="1048"/>
      <c r="AK128" s="1049">
        <v>290335</v>
      </c>
      <c r="AL128" s="1047"/>
      <c r="AM128" s="1047"/>
      <c r="AN128" s="1047"/>
      <c r="AO128" s="1048"/>
      <c r="AP128" s="1050"/>
      <c r="AQ128" s="1051"/>
      <c r="AR128" s="1051"/>
      <c r="AS128" s="1051"/>
      <c r="AT128" s="1052"/>
      <c r="AU128" s="220"/>
      <c r="AV128" s="220"/>
      <c r="AW128" s="220"/>
      <c r="AX128" s="897" t="s">
        <v>466</v>
      </c>
      <c r="AY128" s="898"/>
      <c r="AZ128" s="898"/>
      <c r="BA128" s="898"/>
      <c r="BB128" s="898"/>
      <c r="BC128" s="898"/>
      <c r="BD128" s="898"/>
      <c r="BE128" s="899"/>
      <c r="BF128" s="1053" t="s">
        <v>122</v>
      </c>
      <c r="BG128" s="1054"/>
      <c r="BH128" s="1054"/>
      <c r="BI128" s="1054"/>
      <c r="BJ128" s="1054"/>
      <c r="BK128" s="1054"/>
      <c r="BL128" s="1055"/>
      <c r="BM128" s="1053">
        <v>12.68</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467</v>
      </c>
      <c r="CQ128" s="758"/>
      <c r="CR128" s="758"/>
      <c r="CS128" s="758"/>
      <c r="CT128" s="758"/>
      <c r="CU128" s="758"/>
      <c r="CV128" s="758"/>
      <c r="CW128" s="758"/>
      <c r="CX128" s="758"/>
      <c r="CY128" s="758"/>
      <c r="CZ128" s="758"/>
      <c r="DA128" s="758"/>
      <c r="DB128" s="758"/>
      <c r="DC128" s="758"/>
      <c r="DD128" s="758"/>
      <c r="DE128" s="758"/>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468</v>
      </c>
      <c r="X129" s="1072"/>
      <c r="Y129" s="1072"/>
      <c r="Z129" s="1073"/>
      <c r="AA129" s="959">
        <v>16098322</v>
      </c>
      <c r="AB129" s="960"/>
      <c r="AC129" s="960"/>
      <c r="AD129" s="960"/>
      <c r="AE129" s="961"/>
      <c r="AF129" s="962">
        <v>16194847</v>
      </c>
      <c r="AG129" s="960"/>
      <c r="AH129" s="960"/>
      <c r="AI129" s="960"/>
      <c r="AJ129" s="961"/>
      <c r="AK129" s="962">
        <v>16426428</v>
      </c>
      <c r="AL129" s="960"/>
      <c r="AM129" s="960"/>
      <c r="AN129" s="960"/>
      <c r="AO129" s="961"/>
      <c r="AP129" s="1074"/>
      <c r="AQ129" s="1075"/>
      <c r="AR129" s="1075"/>
      <c r="AS129" s="1075"/>
      <c r="AT129" s="1076"/>
      <c r="AU129" s="221"/>
      <c r="AV129" s="221"/>
      <c r="AW129" s="221"/>
      <c r="AX129" s="1066" t="s">
        <v>469</v>
      </c>
      <c r="AY129" s="924"/>
      <c r="AZ129" s="924"/>
      <c r="BA129" s="924"/>
      <c r="BB129" s="924"/>
      <c r="BC129" s="924"/>
      <c r="BD129" s="924"/>
      <c r="BE129" s="925"/>
      <c r="BF129" s="1067" t="s">
        <v>122</v>
      </c>
      <c r="BG129" s="1068"/>
      <c r="BH129" s="1068"/>
      <c r="BI129" s="1068"/>
      <c r="BJ129" s="1068"/>
      <c r="BK129" s="1068"/>
      <c r="BL129" s="1069"/>
      <c r="BM129" s="1067">
        <v>17.68</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5" t="s">
        <v>470</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471</v>
      </c>
      <c r="X130" s="1072"/>
      <c r="Y130" s="1072"/>
      <c r="Z130" s="1073"/>
      <c r="AA130" s="959">
        <v>3531376</v>
      </c>
      <c r="AB130" s="960"/>
      <c r="AC130" s="960"/>
      <c r="AD130" s="960"/>
      <c r="AE130" s="961"/>
      <c r="AF130" s="962">
        <v>3488032</v>
      </c>
      <c r="AG130" s="960"/>
      <c r="AH130" s="960"/>
      <c r="AI130" s="960"/>
      <c r="AJ130" s="961"/>
      <c r="AK130" s="962">
        <v>3354578</v>
      </c>
      <c r="AL130" s="960"/>
      <c r="AM130" s="960"/>
      <c r="AN130" s="960"/>
      <c r="AO130" s="961"/>
      <c r="AP130" s="1074"/>
      <c r="AQ130" s="1075"/>
      <c r="AR130" s="1075"/>
      <c r="AS130" s="1075"/>
      <c r="AT130" s="1076"/>
      <c r="AU130" s="221"/>
      <c r="AV130" s="221"/>
      <c r="AW130" s="221"/>
      <c r="AX130" s="1066" t="s">
        <v>472</v>
      </c>
      <c r="AY130" s="924"/>
      <c r="AZ130" s="924"/>
      <c r="BA130" s="924"/>
      <c r="BB130" s="924"/>
      <c r="BC130" s="924"/>
      <c r="BD130" s="924"/>
      <c r="BE130" s="925"/>
      <c r="BF130" s="1102">
        <v>13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473</v>
      </c>
      <c r="X131" s="1109"/>
      <c r="Y131" s="1109"/>
      <c r="Z131" s="1110"/>
      <c r="AA131" s="1005">
        <v>12566946</v>
      </c>
      <c r="AB131" s="987"/>
      <c r="AC131" s="987"/>
      <c r="AD131" s="987"/>
      <c r="AE131" s="988"/>
      <c r="AF131" s="986">
        <v>12706815</v>
      </c>
      <c r="AG131" s="987"/>
      <c r="AH131" s="987"/>
      <c r="AI131" s="987"/>
      <c r="AJ131" s="988"/>
      <c r="AK131" s="986">
        <v>13071850</v>
      </c>
      <c r="AL131" s="987"/>
      <c r="AM131" s="987"/>
      <c r="AN131" s="987"/>
      <c r="AO131" s="988"/>
      <c r="AP131" s="1111"/>
      <c r="AQ131" s="1112"/>
      <c r="AR131" s="1112"/>
      <c r="AS131" s="1112"/>
      <c r="AT131" s="1113"/>
      <c r="AU131" s="221"/>
      <c r="AV131" s="221"/>
      <c r="AW131" s="221"/>
      <c r="AX131" s="1084" t="s">
        <v>474</v>
      </c>
      <c r="AY131" s="758"/>
      <c r="AZ131" s="758"/>
      <c r="BA131" s="758"/>
      <c r="BB131" s="758"/>
      <c r="BC131" s="758"/>
      <c r="BD131" s="758"/>
      <c r="BE131" s="1037"/>
      <c r="BF131" s="1085">
        <v>43.4</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1" t="s">
        <v>475</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476</v>
      </c>
      <c r="W132" s="1095"/>
      <c r="X132" s="1095"/>
      <c r="Y132" s="1095"/>
      <c r="Z132" s="1096"/>
      <c r="AA132" s="1097">
        <v>12.89700775</v>
      </c>
      <c r="AB132" s="1098"/>
      <c r="AC132" s="1098"/>
      <c r="AD132" s="1098"/>
      <c r="AE132" s="1099"/>
      <c r="AF132" s="1100">
        <v>13.71857543</v>
      </c>
      <c r="AG132" s="1098"/>
      <c r="AH132" s="1098"/>
      <c r="AI132" s="1098"/>
      <c r="AJ132" s="1099"/>
      <c r="AK132" s="1100">
        <v>12.65758099</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477</v>
      </c>
      <c r="W133" s="1078"/>
      <c r="X133" s="1078"/>
      <c r="Y133" s="1078"/>
      <c r="Z133" s="1079"/>
      <c r="AA133" s="1080">
        <v>11.5</v>
      </c>
      <c r="AB133" s="1081"/>
      <c r="AC133" s="1081"/>
      <c r="AD133" s="1081"/>
      <c r="AE133" s="1082"/>
      <c r="AF133" s="1080">
        <v>12.4</v>
      </c>
      <c r="AG133" s="1081"/>
      <c r="AH133" s="1081"/>
      <c r="AI133" s="1081"/>
      <c r="AJ133" s="1082"/>
      <c r="AK133" s="1080">
        <v>13</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6/M1X8n8XAZRotUWSq5/2l2D0kjlHm1uKNAtmdwAIy4ePcmzxV36Slf7dFX23DNB3JKgZ+hEEp6orKjHhsAew==" saltValue="IdvwiVhvc+iPj5TLb7W9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76:AT76"/>
    <mergeCell ref="AU76:AY76"/>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Z76:BD76"/>
    <mergeCell ref="BS76:CG76"/>
    <mergeCell ref="CH76:CL76"/>
    <mergeCell ref="CM76:CQ76"/>
    <mergeCell ref="DG75:DK75"/>
    <mergeCell ref="DL75:DP75"/>
    <mergeCell ref="DQ75:DU75"/>
    <mergeCell ref="DV75:DZ75"/>
    <mergeCell ref="AK76:AO76"/>
    <mergeCell ref="BS75:CG75"/>
    <mergeCell ref="CH75:CL75"/>
    <mergeCell ref="CM75:CQ75"/>
    <mergeCell ref="CR75:CV75"/>
    <mergeCell ref="CW75:DA75"/>
    <mergeCell ref="DB75:DF75"/>
    <mergeCell ref="CH74:CL74"/>
    <mergeCell ref="CM74:CQ74"/>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G73:DK73"/>
    <mergeCell ref="DL73:DP73"/>
    <mergeCell ref="DQ73:DU73"/>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AK21:AO21"/>
    <mergeCell ref="AP21:AT21"/>
    <mergeCell ref="AU21:AY21"/>
    <mergeCell ref="BS21:CG21"/>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H5:CL6"/>
    <mergeCell ref="CM5:CQ6"/>
    <mergeCell ref="AK5:AO6"/>
    <mergeCell ref="AP5:AT6"/>
    <mergeCell ref="AU5:AY6"/>
    <mergeCell ref="BQ5:CG6"/>
    <mergeCell ref="AA7:AE7"/>
    <mergeCell ref="AF7:AJ7"/>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CW5:DA6"/>
    <mergeCell ref="Q76:U76"/>
    <mergeCell ref="V76:Z76"/>
    <mergeCell ref="AA76:AE76"/>
    <mergeCell ref="AF76:AJ76"/>
    <mergeCell ref="B68:P68"/>
    <mergeCell ref="B70:P70"/>
    <mergeCell ref="B69:P69"/>
    <mergeCell ref="B71:P71"/>
    <mergeCell ref="B72:P72"/>
    <mergeCell ref="B74:P74"/>
    <mergeCell ref="B73:P73"/>
    <mergeCell ref="B75:P75"/>
    <mergeCell ref="B76:P76"/>
    <mergeCell ref="BS7:CG7"/>
    <mergeCell ref="BS9:CG9"/>
    <mergeCell ref="BS8:CG8"/>
    <mergeCell ref="BS10:CG10"/>
    <mergeCell ref="AK18:AO18"/>
    <mergeCell ref="AP18:AT18"/>
    <mergeCell ref="AU18:AY18"/>
    <mergeCell ref="BS18:CG18"/>
    <mergeCell ref="BS30:CG30"/>
    <mergeCell ref="AU33:AY33"/>
    <mergeCell ref="AZ33:BD33"/>
    <mergeCell ref="BE33:BI33"/>
    <mergeCell ref="BS33:CG33"/>
    <mergeCell ref="AU36:AY36"/>
    <mergeCell ref="AZ36:BD36"/>
    <mergeCell ref="BE36:BI36"/>
    <mergeCell ref="BS36:CG36"/>
    <mergeCell ref="AU39:AY39"/>
    <mergeCell ref="AZ39:BD39"/>
    <mergeCell ref="AK28:AO28"/>
    <mergeCell ref="AP28:AT28"/>
    <mergeCell ref="AU28:AY28"/>
    <mergeCell ref="AZ28:BD28"/>
    <mergeCell ref="AU30:AY30"/>
    <mergeCell ref="AZ30:BD30"/>
    <mergeCell ref="BE30:BI30"/>
    <mergeCell ref="AK7:AO7"/>
    <mergeCell ref="AP7:AT7"/>
    <mergeCell ref="AU7:AY7"/>
    <mergeCell ref="AK12:AO12"/>
    <mergeCell ref="AP12:AT12"/>
    <mergeCell ref="AU12:AY12"/>
    <mergeCell ref="BS12:CG12"/>
    <mergeCell ref="AK15:AO15"/>
    <mergeCell ref="AP15:AT15"/>
    <mergeCell ref="AU15:AY15"/>
    <mergeCell ref="BS15:CG15"/>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MJdoqgCtybLubRLfEwdpHZkmYXyFxQ0tFup2k4shFqsqlQWunmRE3FH6PCAgY19hXhk8xqVX5V/p0Q1leeXcQ==" saltValue="VYMwCdOl9JOW8Eil4jA7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4X91yojfYuJN8AdQTYsCcOpcnrHIwSisumIU5HHO/qaMflXqmsvVy3lI32EcA6KcnN+PBm/Y0zf8iBkhVBgg==" saltValue="BeUgrNx0pchn0CZlh7GS8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4" sqref="A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486</v>
      </c>
      <c r="AL9" s="1118"/>
      <c r="AM9" s="1118"/>
      <c r="AN9" s="1119"/>
      <c r="AO9" s="269">
        <v>4497695</v>
      </c>
      <c r="AP9" s="269">
        <v>118233</v>
      </c>
      <c r="AQ9" s="270">
        <v>98214</v>
      </c>
      <c r="AR9" s="271">
        <v>20.399999999999999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487</v>
      </c>
      <c r="AL10" s="1118"/>
      <c r="AM10" s="1118"/>
      <c r="AN10" s="1119"/>
      <c r="AO10" s="272">
        <v>19791</v>
      </c>
      <c r="AP10" s="272">
        <v>520</v>
      </c>
      <c r="AQ10" s="273">
        <v>8330</v>
      </c>
      <c r="AR10" s="274">
        <v>-93.8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488</v>
      </c>
      <c r="AL11" s="1118"/>
      <c r="AM11" s="1118"/>
      <c r="AN11" s="1119"/>
      <c r="AO11" s="272" t="s">
        <v>489</v>
      </c>
      <c r="AP11" s="272" t="s">
        <v>489</v>
      </c>
      <c r="AQ11" s="273">
        <v>2236</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490</v>
      </c>
      <c r="AL12" s="1118"/>
      <c r="AM12" s="1118"/>
      <c r="AN12" s="1119"/>
      <c r="AO12" s="272" t="s">
        <v>489</v>
      </c>
      <c r="AP12" s="272" t="s">
        <v>489</v>
      </c>
      <c r="AQ12" s="273">
        <v>12</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491</v>
      </c>
      <c r="AL13" s="1118"/>
      <c r="AM13" s="1118"/>
      <c r="AN13" s="1119"/>
      <c r="AO13" s="272">
        <v>136354</v>
      </c>
      <c r="AP13" s="272">
        <v>3584</v>
      </c>
      <c r="AQ13" s="273">
        <v>3111</v>
      </c>
      <c r="AR13" s="274">
        <v>15.2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492</v>
      </c>
      <c r="AL14" s="1118"/>
      <c r="AM14" s="1118"/>
      <c r="AN14" s="1119"/>
      <c r="AO14" s="272">
        <v>73084</v>
      </c>
      <c r="AP14" s="272">
        <v>1921</v>
      </c>
      <c r="AQ14" s="273">
        <v>1882</v>
      </c>
      <c r="AR14" s="274">
        <v>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493</v>
      </c>
      <c r="AL15" s="1121"/>
      <c r="AM15" s="1121"/>
      <c r="AN15" s="1122"/>
      <c r="AO15" s="272">
        <v>-232442</v>
      </c>
      <c r="AP15" s="272">
        <v>-6110</v>
      </c>
      <c r="AQ15" s="273">
        <v>-6411</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4494482</v>
      </c>
      <c r="AP16" s="272">
        <v>118148</v>
      </c>
      <c r="AQ16" s="273">
        <v>107373</v>
      </c>
      <c r="AR16" s="274">
        <v>10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498</v>
      </c>
      <c r="AL21" s="1124"/>
      <c r="AM21" s="1124"/>
      <c r="AN21" s="1125"/>
      <c r="AO21" s="285">
        <v>11.3</v>
      </c>
      <c r="AP21" s="286">
        <v>9.17</v>
      </c>
      <c r="AQ21" s="287">
        <v>2.13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499</v>
      </c>
      <c r="AL22" s="1124"/>
      <c r="AM22" s="1124"/>
      <c r="AN22" s="1125"/>
      <c r="AO22" s="290">
        <v>93.3</v>
      </c>
      <c r="AP22" s="291">
        <v>97.5</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4" t="s">
        <v>500</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503</v>
      </c>
      <c r="AL32" s="1132"/>
      <c r="AM32" s="1132"/>
      <c r="AN32" s="1133"/>
      <c r="AO32" s="300">
        <v>4362770</v>
      </c>
      <c r="AP32" s="300">
        <v>114686</v>
      </c>
      <c r="AQ32" s="301">
        <v>55954</v>
      </c>
      <c r="AR32" s="302">
        <v>105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504</v>
      </c>
      <c r="AL33" s="1132"/>
      <c r="AM33" s="1132"/>
      <c r="AN33" s="1133"/>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505</v>
      </c>
      <c r="AL34" s="1132"/>
      <c r="AM34" s="1132"/>
      <c r="AN34" s="1133"/>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506</v>
      </c>
      <c r="AL35" s="1132"/>
      <c r="AM35" s="1132"/>
      <c r="AN35" s="1133"/>
      <c r="AO35" s="300">
        <v>936723</v>
      </c>
      <c r="AP35" s="300">
        <v>24624</v>
      </c>
      <c r="AQ35" s="301">
        <v>17691</v>
      </c>
      <c r="AR35" s="302">
        <v>39.200000000000003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507</v>
      </c>
      <c r="AL36" s="1132"/>
      <c r="AM36" s="1132"/>
      <c r="AN36" s="1133"/>
      <c r="AO36" s="300" t="s">
        <v>489</v>
      </c>
      <c r="AP36" s="300" t="s">
        <v>489</v>
      </c>
      <c r="AQ36" s="301">
        <v>2603</v>
      </c>
      <c r="AR36" s="302" t="s">
        <v>489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508</v>
      </c>
      <c r="AL37" s="1132"/>
      <c r="AM37" s="1132"/>
      <c r="AN37" s="1133"/>
      <c r="AO37" s="300" t="s">
        <v>489</v>
      </c>
      <c r="AP37" s="300" t="s">
        <v>489</v>
      </c>
      <c r="AQ37" s="301">
        <v>579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509</v>
      </c>
      <c r="AL38" s="1135"/>
      <c r="AM38" s="1135"/>
      <c r="AN38" s="1136"/>
      <c r="AO38" s="303" t="s">
        <v>489</v>
      </c>
      <c r="AP38" s="303" t="s">
        <v>489</v>
      </c>
      <c r="AQ38" s="304">
        <v>4</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510</v>
      </c>
      <c r="AL39" s="1135"/>
      <c r="AM39" s="1135"/>
      <c r="AN39" s="1136"/>
      <c r="AO39" s="300">
        <v>-290335</v>
      </c>
      <c r="AP39" s="300">
        <v>-7632</v>
      </c>
      <c r="AQ39" s="301">
        <v>-4663</v>
      </c>
      <c r="AR39" s="302">
        <v>63.7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511</v>
      </c>
      <c r="AL40" s="1132"/>
      <c r="AM40" s="1132"/>
      <c r="AN40" s="1133"/>
      <c r="AO40" s="300">
        <v>-3354578</v>
      </c>
      <c r="AP40" s="300">
        <v>-88183</v>
      </c>
      <c r="AQ40" s="301">
        <v>-48945</v>
      </c>
      <c r="AR40" s="302">
        <v>80.2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1654580</v>
      </c>
      <c r="AP41" s="300">
        <v>43495</v>
      </c>
      <c r="AQ41" s="301">
        <v>23225</v>
      </c>
      <c r="AR41" s="302">
        <v>87.3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481</v>
      </c>
      <c r="AN49" s="1128" t="s">
        <v>514</v>
      </c>
      <c r="AO49" s="1129"/>
      <c r="AP49" s="1129"/>
      <c r="AQ49" s="1129"/>
      <c r="AR49" s="1130"/>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4516041</v>
      </c>
      <c r="AN51" s="322">
        <v>109252</v>
      </c>
      <c r="AO51" s="323">
        <v>-46.2</v>
      </c>
      <c r="AP51" s="324">
        <v>76347</v>
      </c>
      <c r="AQ51" s="325">
        <v>2.4</v>
      </c>
      <c r="AR51" s="326">
        <v>-48.6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1754069</v>
      </c>
      <c r="AN52" s="330">
        <v>42434</v>
      </c>
      <c r="AO52" s="331">
        <v>-44.5</v>
      </c>
      <c r="AP52" s="332">
        <v>41762</v>
      </c>
      <c r="AQ52" s="333">
        <v>0.5</v>
      </c>
      <c r="AR52" s="334">
        <v>-45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2568029</v>
      </c>
      <c r="AN53" s="322">
        <v>63355</v>
      </c>
      <c r="AO53" s="323">
        <v>-42</v>
      </c>
      <c r="AP53" s="324">
        <v>69604</v>
      </c>
      <c r="AQ53" s="325">
        <v>-8.8000000000000007</v>
      </c>
      <c r="AR53" s="326">
        <v>-33.200000000000003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1204313</v>
      </c>
      <c r="AN54" s="330">
        <v>29711</v>
      </c>
      <c r="AO54" s="331">
        <v>-30</v>
      </c>
      <c r="AP54" s="332">
        <v>36247</v>
      </c>
      <c r="AQ54" s="333">
        <v>-13.2</v>
      </c>
      <c r="AR54" s="334">
        <v>-16.8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2766324</v>
      </c>
      <c r="AN55" s="322">
        <v>69555</v>
      </c>
      <c r="AO55" s="323">
        <v>9.8000000000000007</v>
      </c>
      <c r="AP55" s="324">
        <v>68410</v>
      </c>
      <c r="AQ55" s="325">
        <v>-1.7</v>
      </c>
      <c r="AR55" s="326">
        <v>11.5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1431313</v>
      </c>
      <c r="AN56" s="330">
        <v>35988</v>
      </c>
      <c r="AO56" s="331">
        <v>21.1</v>
      </c>
      <c r="AP56" s="332">
        <v>35086</v>
      </c>
      <c r="AQ56" s="333">
        <v>-3.2</v>
      </c>
      <c r="AR56" s="334">
        <v>24.3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2406139</v>
      </c>
      <c r="AN57" s="322">
        <v>61920</v>
      </c>
      <c r="AO57" s="323">
        <v>-11</v>
      </c>
      <c r="AP57" s="324">
        <v>73019</v>
      </c>
      <c r="AQ57" s="325">
        <v>6.7</v>
      </c>
      <c r="AR57" s="326">
        <v>-17.7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934205</v>
      </c>
      <c r="AN58" s="330">
        <v>24041</v>
      </c>
      <c r="AO58" s="331">
        <v>-33.200000000000003</v>
      </c>
      <c r="AP58" s="332">
        <v>39427</v>
      </c>
      <c r="AQ58" s="333">
        <v>12.4</v>
      </c>
      <c r="AR58" s="334">
        <v>-45.6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2275571</v>
      </c>
      <c r="AN59" s="322">
        <v>59819</v>
      </c>
      <c r="AO59" s="323">
        <v>-3.4</v>
      </c>
      <c r="AP59" s="324">
        <v>76590</v>
      </c>
      <c r="AQ59" s="325">
        <v>4.9000000000000004</v>
      </c>
      <c r="AR59" s="326">
        <v>-8.3000000000000007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1108237</v>
      </c>
      <c r="AN60" s="330">
        <v>29133</v>
      </c>
      <c r="AO60" s="331">
        <v>21.2</v>
      </c>
      <c r="AP60" s="332">
        <v>42387</v>
      </c>
      <c r="AQ60" s="333">
        <v>7.5</v>
      </c>
      <c r="AR60" s="334">
        <v>13.7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2906421</v>
      </c>
      <c r="AN61" s="337">
        <v>72780</v>
      </c>
      <c r="AO61" s="338">
        <v>-18.600000000000001</v>
      </c>
      <c r="AP61" s="339">
        <v>72794</v>
      </c>
      <c r="AQ61" s="340">
        <v>0.7</v>
      </c>
      <c r="AR61" s="326">
        <v>-19.3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1286427</v>
      </c>
      <c r="AN62" s="330">
        <v>32261</v>
      </c>
      <c r="AO62" s="331">
        <v>-13.1</v>
      </c>
      <c r="AP62" s="332">
        <v>38982</v>
      </c>
      <c r="AQ62" s="333">
        <v>0.8</v>
      </c>
      <c r="AR62" s="334">
        <v>-13.9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Yfsifszb4+f6BD3b7KyyBwAUaHMbc170sZ/IcVbwM6j14oBP8gAYFf3yZTevqMKkJIsGNxud/lxVb+x0QV6/g==" saltValue="zk7aBq8b1ZSxwPJ78zR9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bHoVeqFvQJFYTgYKqPhBs4jHlCHLlz3DSd3nNrM/hT6mqpymHrU3CyII0WGZ2tIyOiybTh35tY2FX12sPahv2g==" saltValue="7x49QXfPNUmG8PWOUjI5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l/vXPZ5INR4wV9p38BnuZnjwAQCY4N1nQDWKv0kw2zSOvcnujcX5YDdvUfMqBa5DPJJGNk6vv8sldUsCUq9nA==" saltValue="emtaQmtOSCEzhDWUvrYQ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0" t="s">
        <v>3</v>
      </c>
      <c r="D47" s="1140"/>
      <c r="E47" s="1141"/>
      <c r="F47" s="11">
        <v>8.93</v>
      </c>
      <c r="G47" s="12">
        <v>9.85</v>
      </c>
      <c r="H47" s="12">
        <v>11.87</v>
      </c>
      <c r="I47" s="12">
        <v>11.8</v>
      </c>
      <c r="J47" s="13">
        <v>13.53</v>
      </c>
    </row>
    <row r="48" spans="2:10" ht="57.75" customHeight="1" x14ac:dyDescent="0.15">
      <c r="B48" s="14"/>
      <c r="C48" s="1142" t="s">
        <v>4</v>
      </c>
      <c r="D48" s="1142"/>
      <c r="E48" s="1143"/>
      <c r="F48" s="15">
        <v>8.5299999999999994</v>
      </c>
      <c r="G48" s="16">
        <v>12.03</v>
      </c>
      <c r="H48" s="16">
        <v>13.64</v>
      </c>
      <c r="I48" s="16">
        <v>11.14</v>
      </c>
      <c r="J48" s="17">
        <v>11.47</v>
      </c>
    </row>
    <row r="49" spans="2:10" ht="57.75" customHeight="1" thickBot="1" x14ac:dyDescent="0.2">
      <c r="B49" s="18"/>
      <c r="C49" s="1144" t="s">
        <v>5</v>
      </c>
      <c r="D49" s="1144"/>
      <c r="E49" s="1145"/>
      <c r="F49" s="19">
        <v>1.51</v>
      </c>
      <c r="G49" s="20">
        <v>4.8499999999999996</v>
      </c>
      <c r="H49" s="20">
        <v>3.37</v>
      </c>
      <c r="I49" s="20" t="s">
        <v>533</v>
      </c>
      <c r="J49" s="21">
        <v>2.42</v>
      </c>
    </row>
    <row r="50" spans="2:10" x14ac:dyDescent="0.15"/>
  </sheetData>
  <sheetProtection algorithmName="SHA-512" hashValue="5lWymQ9Y7ZAvmwyxH75LV9pSuM+2nBCS/h2HCdwGFXVwRFqo6hrw+J5Ip+XLErJaQorb9G2FnJNFr0zMnby77g==" saltValue="kvZDW02gxTifuhHRFpai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松木佑加子</cp:lastModifiedBy>
  <cp:lastPrinted>2026-03-04T05:54:08Z</cp:lastPrinted>
  <dcterms:created xsi:type="dcterms:W3CDTF">2026-02-23T06:10:03Z</dcterms:created>
  <dcterms:modified xsi:type="dcterms:W3CDTF">2026-03-23T01:53:15Z</dcterms:modified>
  <cp:category/>
</cp:coreProperties>
</file>