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0.16.0.93\文書フォルダ\032財政課\01財務\0101財政\010107財政事情\新地方公会計制度\☆財務４表作成\R06決算\11HP\"/>
    </mc:Choice>
  </mc:AlternateContent>
  <xr:revisionPtr revIDLastSave="0" documentId="13_ncr:1_{BCBBCFC9-D044-41D7-9699-775C369FD59C}" xr6:coauthVersionLast="47" xr6:coauthVersionMax="47" xr10:uidLastSave="{00000000-0000-0000-0000-000000000000}"/>
  <bookViews>
    <workbookView xWindow="28635" yWindow="-16320" windowWidth="29040" windowHeight="15720" tabRatio="876" xr2:uid="{00000000-000D-0000-FFFF-FFFF00000000}"/>
  </bookViews>
  <sheets>
    <sheet name="有形固定資産の明細" sheetId="2" r:id="rId1"/>
    <sheet name="有形固定資産に係る行政目的別の明細" sheetId="3" r:id="rId2"/>
    <sheet name="投資及び出資金の明細" sheetId="4" r:id="rId3"/>
    <sheet name="基金の明細" sheetId="5" r:id="rId4"/>
    <sheet name="貸付金の明細" sheetId="6" r:id="rId5"/>
    <sheet name="長期延滞債権の明細" sheetId="7" r:id="rId6"/>
    <sheet name="未収金の明細" sheetId="8" r:id="rId7"/>
    <sheet name="地方債（借入先別）の明細" sheetId="9" r:id="rId8"/>
    <sheet name="地方債（利率別）の明細" sheetId="10" r:id="rId9"/>
    <sheet name="地方債（返済期間別）の明細" sheetId="11" r:id="rId10"/>
    <sheet name="特定の契約条項が付された地方債等の概要" sheetId="12" r:id="rId11"/>
    <sheet name="引当金の明細" sheetId="13" r:id="rId12"/>
    <sheet name="補助金等の明細" sheetId="14" r:id="rId13"/>
    <sheet name="財源の明細" sheetId="15" r:id="rId14"/>
    <sheet name="財源情報の明細" sheetId="16" r:id="rId15"/>
    <sheet name="資金の明細" sheetId="17" r:id="rId16"/>
  </sheets>
  <definedNames>
    <definedName name="_xlnm.Print_Area" localSheetId="14">財源情報の明細!$A$1:$F$11</definedName>
    <definedName name="_xlnm.Print_Titles" localSheetId="1">有形固定資産に係る行政目的別の明細!$1:$5</definedName>
    <definedName name="_xlnm.Print_Titles" localSheetId="0">有形固定資産の明細!$1:$5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6" l="1"/>
  <c r="D11" i="16"/>
  <c r="D8" i="16" s="1"/>
  <c r="B11" i="16"/>
  <c r="D7" i="16"/>
  <c r="E8" i="16" l="1"/>
  <c r="E7" i="16" s="1"/>
  <c r="F7" i="16" l="1"/>
  <c r="F11" i="16" s="1"/>
  <c r="E14" i="13" l="1"/>
  <c r="B14" i="13"/>
  <c r="F13" i="13"/>
  <c r="F12" i="13"/>
  <c r="F11" i="13"/>
  <c r="F10" i="13"/>
  <c r="D9" i="13"/>
  <c r="D14" i="13" s="1"/>
  <c r="C9" i="13"/>
  <c r="F9" i="13" s="1"/>
  <c r="F14" i="13" s="1"/>
  <c r="C14" i="13" l="1"/>
</calcChain>
</file>

<file path=xl/sharedStrings.xml><?xml version="1.0" encoding="utf-8"?>
<sst xmlns="http://schemas.openxmlformats.org/spreadsheetml/2006/main" count="1152" uniqueCount="355">
  <si>
    <t>有形固定資産の明細</t>
  </si>
  <si>
    <t>自治体名：糸魚川市</t>
  </si>
  <si>
    <t>年度：令和6年度</t>
  </si>
  <si>
    <t>会計：一般会計等</t>
  </si>
  <si>
    <t>（単位：円）</t>
  </si>
  <si>
    <t>区分</t>
  </si>
  <si>
    <t>前年度末残高_x000D_
(A)</t>
  </si>
  <si>
    <t>本年度増加額_x000D_
(B)</t>
  </si>
  <si>
    <t>本年度減少額_x000D_
(C)</t>
  </si>
  <si>
    <t>本年度末残高_x000D_
(A)+(B)-(C)_x000D_
(D)</t>
  </si>
  <si>
    <t>本年度末_x000D_
減価償却累計額_x000D_
(E)</t>
  </si>
  <si>
    <t>本年度償却額_x000D_
(F)</t>
  </si>
  <si>
    <t>差引本年度末残高_x000D_
(D)-(E)_x000D_
(G)</t>
  </si>
  <si>
    <t>事業用資産</t>
  </si>
  <si>
    <t>　土地</t>
  </si>
  <si>
    <t>-</t>
  </si>
  <si>
    <t>　立木竹</t>
  </si>
  <si>
    <t>　建物</t>
  </si>
  <si>
    <t>　建物付属設備</t>
  </si>
  <si>
    <t>　工作物</t>
  </si>
  <si>
    <t>　船舶</t>
  </si>
  <si>
    <t>　浮標等</t>
  </si>
  <si>
    <t>　航空機</t>
  </si>
  <si>
    <t>　その他の有形固定資産</t>
  </si>
  <si>
    <t>　建設仮勘定</t>
  </si>
  <si>
    <t>インフラ資産</t>
  </si>
  <si>
    <t>　橋梁（公共土地）</t>
  </si>
  <si>
    <t>　道路（公共土地）</t>
  </si>
  <si>
    <t>　河川（公共土地）</t>
  </si>
  <si>
    <t>　ダム（公共土地）</t>
  </si>
  <si>
    <t>　山林（公共土地）</t>
  </si>
  <si>
    <t>　漁港・港湾（公共土地）</t>
  </si>
  <si>
    <t>　公園（公共土地）</t>
  </si>
  <si>
    <t>　下水道（公共土地）</t>
  </si>
  <si>
    <t>　防火水槽（公共土地）</t>
  </si>
  <si>
    <t>　下水処理（公共土地）</t>
  </si>
  <si>
    <t>　トンネル（公共土地）</t>
  </si>
  <si>
    <t>　農道（公共土地）</t>
  </si>
  <si>
    <t>　林道（公共土地）</t>
  </si>
  <si>
    <t>　その他（公共土地）</t>
  </si>
  <si>
    <t>　橋梁（公共建物）</t>
  </si>
  <si>
    <t>　道路（公共建物）</t>
  </si>
  <si>
    <t>　河川（公共建物）</t>
  </si>
  <si>
    <t>　ダム（公共建物）</t>
  </si>
  <si>
    <t>　山林（公共建物）</t>
  </si>
  <si>
    <t>　漁港・港湾（公共建物）</t>
  </si>
  <si>
    <t>　公園（公共建物）</t>
  </si>
  <si>
    <t>　下水道（公共建物）</t>
  </si>
  <si>
    <t>　防火水槽（公共建物）</t>
  </si>
  <si>
    <t>　下水処理（公共建物）</t>
  </si>
  <si>
    <t>　トンネル（公共建物）</t>
  </si>
  <si>
    <t>　農道（公共建物）</t>
  </si>
  <si>
    <t>　林道（公共建物）</t>
  </si>
  <si>
    <t>　その他（公共建物）</t>
  </si>
  <si>
    <t>　橋梁（公共工作物）</t>
  </si>
  <si>
    <t>　道路（公共工作物）</t>
  </si>
  <si>
    <t>　河川（公共工作物）</t>
  </si>
  <si>
    <t>　ダム（公共工作物）</t>
  </si>
  <si>
    <t>　山林（公共工作物）</t>
  </si>
  <si>
    <t>　漁港・港湾（公共工作物）</t>
  </si>
  <si>
    <t>　公園（公共工作物）</t>
  </si>
  <si>
    <t>　下水道（公共工作物）</t>
  </si>
  <si>
    <t>　防火水槽（公共工作物）</t>
  </si>
  <si>
    <t>　下水処理（公共工作物）</t>
  </si>
  <si>
    <t>　トンネル（公共工作物）</t>
  </si>
  <si>
    <t>　農道（公共工作物）</t>
  </si>
  <si>
    <t>　林道（公共工作物）</t>
  </si>
  <si>
    <t>　その他（公共工作物）</t>
  </si>
  <si>
    <t>　その他の公共用財産</t>
  </si>
  <si>
    <t>　公共用財産建設仮勘定</t>
  </si>
  <si>
    <t>物品</t>
  </si>
  <si>
    <t>　機械器具</t>
  </si>
  <si>
    <t>　物品</t>
  </si>
  <si>
    <t>　美術品</t>
  </si>
  <si>
    <t>合計</t>
  </si>
  <si>
    <t>有形固定資産に係る行政目的別の明細</t>
  </si>
  <si>
    <t>生活インフラ・_x000D_
国土保全</t>
  </si>
  <si>
    <t>教育</t>
  </si>
  <si>
    <t>福祉</t>
  </si>
  <si>
    <t>環境衛生</t>
  </si>
  <si>
    <t>産業振興</t>
  </si>
  <si>
    <t>消防</t>
  </si>
  <si>
    <t>総務</t>
  </si>
  <si>
    <t>投資及び出資金の明細</t>
  </si>
  <si>
    <t>会計：一般会計等</t>
    <rPh sb="0" eb="2">
      <t>カイケイ</t>
    </rPh>
    <rPh sb="3" eb="5">
      <t>イッパン</t>
    </rPh>
    <rPh sb="5" eb="7">
      <t>カイケイ</t>
    </rPh>
    <rPh sb="7" eb="8">
      <t>トウ</t>
    </rPh>
    <phoneticPr fontId="3"/>
  </si>
  <si>
    <t>市場価格のあるもの</t>
  </si>
  <si>
    <t>(単位：円)</t>
    <rPh sb="4" eb="5">
      <t>エン</t>
    </rPh>
    <phoneticPr fontId="3"/>
  </si>
  <si>
    <t>銘柄名</t>
  </si>
  <si>
    <t>株数・口数など_x000D_
(A)</t>
  </si>
  <si>
    <t>時価単価_x000D_
(B)</t>
  </si>
  <si>
    <t>貸借対照表計上額_x000D_
(A) X (B)_x000D_
(C)</t>
  </si>
  <si>
    <t>取得単価_x000D_
(D)</t>
  </si>
  <si>
    <t>取得原価_x000D_
(A) X (D)_x000D_
(E)</t>
  </si>
  <si>
    <t>評価差額_x000D_
(C) - (E)_x000D_
(F)</t>
  </si>
  <si>
    <t>(参考)財産に関する_x000D_
調書記載額</t>
  </si>
  <si>
    <t>株式会社ＢＳＮメディアホールディングス</t>
    <rPh sb="0" eb="4">
      <t>カブ</t>
    </rPh>
    <phoneticPr fontId="3"/>
  </si>
  <si>
    <t>株式会社第四北越フィナンシャルグループ</t>
    <rPh sb="0" eb="4">
      <t>カブ</t>
    </rPh>
    <rPh sb="4" eb="6">
      <t>ダイシ</t>
    </rPh>
    <rPh sb="6" eb="8">
      <t>ホクエツ</t>
    </rPh>
    <phoneticPr fontId="3"/>
  </si>
  <si>
    <t>東北電力株式会社</t>
    <rPh sb="0" eb="2">
      <t>トウホク</t>
    </rPh>
    <rPh sb="2" eb="4">
      <t>デンリョク</t>
    </rPh>
    <rPh sb="4" eb="8">
      <t>カブ</t>
    </rPh>
    <phoneticPr fontId="3"/>
  </si>
  <si>
    <t>市場価格のないもののうち連結対象団体に対するもの</t>
  </si>
  <si>
    <t>相手先名</t>
  </si>
  <si>
    <t>出資金額_x000D_
(貸借対照表計上額)_x000D_
(A)</t>
  </si>
  <si>
    <t>資産_x000D_
(B)</t>
  </si>
  <si>
    <t>負債_x000D_
(C)</t>
  </si>
  <si>
    <t>純資産額_x000D_
(B) - (C)_x000D_
(D)</t>
  </si>
  <si>
    <t>資本金_x000D_
(E)</t>
  </si>
  <si>
    <t>出資割合(%)_x000D_
(A) / (E)_x000D_
(F)</t>
  </si>
  <si>
    <t>実質価額_x000D_
(D) X (F)_x000D_
(G)</t>
  </si>
  <si>
    <t>投資損失引当金_x000D_
計上額_x000D_
(H)</t>
  </si>
  <si>
    <t>株式会社能生町観光物産センター</t>
    <rPh sb="0" eb="4">
      <t>カブ</t>
    </rPh>
    <rPh sb="4" eb="7">
      <t>ノウマチ</t>
    </rPh>
    <rPh sb="7" eb="9">
      <t>カンコウ</t>
    </rPh>
    <rPh sb="9" eb="11">
      <t>ブッサン</t>
    </rPh>
    <phoneticPr fontId="2"/>
  </si>
  <si>
    <t>火打山麓振興株式会社</t>
    <rPh sb="0" eb="1">
      <t>ヒ</t>
    </rPh>
    <rPh sb="1" eb="2">
      <t>ウ</t>
    </rPh>
    <rPh sb="2" eb="4">
      <t>サンロク</t>
    </rPh>
    <rPh sb="4" eb="6">
      <t>シンコウ</t>
    </rPh>
    <rPh sb="6" eb="10">
      <t>カブ</t>
    </rPh>
    <phoneticPr fontId="2"/>
  </si>
  <si>
    <t>糸魚川タウンセンター株式会社</t>
    <rPh sb="0" eb="3">
      <t>イトイガワ</t>
    </rPh>
    <rPh sb="10" eb="14">
      <t>カブ</t>
    </rPh>
    <phoneticPr fontId="2"/>
  </si>
  <si>
    <t>ガス事業</t>
    <rPh sb="2" eb="4">
      <t>ジギョウ</t>
    </rPh>
    <phoneticPr fontId="2"/>
  </si>
  <si>
    <t>水道事業</t>
    <rPh sb="0" eb="2">
      <t>スイドウ</t>
    </rPh>
    <rPh sb="2" eb="4">
      <t>ジギョウ</t>
    </rPh>
    <phoneticPr fontId="2"/>
  </si>
  <si>
    <t>糸魚川市土地開発公社</t>
    <rPh sb="0" eb="4">
      <t>イトイガワシ</t>
    </rPh>
    <rPh sb="4" eb="6">
      <t>トチ</t>
    </rPh>
    <rPh sb="6" eb="8">
      <t>カイハツ</t>
    </rPh>
    <rPh sb="8" eb="10">
      <t>コウシャ</t>
    </rPh>
    <phoneticPr fontId="2"/>
  </si>
  <si>
    <t>合計</t>
    <rPh sb="0" eb="2">
      <t>ゴウケイ</t>
    </rPh>
    <phoneticPr fontId="3"/>
  </si>
  <si>
    <t>市場価格のないもののうち連結対象団体以外に対するもの</t>
  </si>
  <si>
    <t>出資金額_x000D_
(A)</t>
  </si>
  <si>
    <t>強制評価減_x000D_
(H)</t>
  </si>
  <si>
    <t>貸借対照表計上額_x000D_
(A) - (H)_x000D_
(I)</t>
  </si>
  <si>
    <t>新潟県観光施設株式会社</t>
    <rPh sb="0" eb="3">
      <t>ニイガタケン</t>
    </rPh>
    <rPh sb="3" eb="5">
      <t>カンコウ</t>
    </rPh>
    <rPh sb="5" eb="7">
      <t>シセツ</t>
    </rPh>
    <rPh sb="7" eb="11">
      <t>カブ</t>
    </rPh>
    <phoneticPr fontId="2"/>
  </si>
  <si>
    <t>株式会社新潟ふるさと村</t>
    <rPh sb="0" eb="4">
      <t>カブ</t>
    </rPh>
    <rPh sb="4" eb="6">
      <t>ニイガタ</t>
    </rPh>
    <rPh sb="10" eb="11">
      <t>ムラ</t>
    </rPh>
    <phoneticPr fontId="2"/>
  </si>
  <si>
    <t>信越放送株式会社</t>
    <rPh sb="0" eb="2">
      <t>シンエツ</t>
    </rPh>
    <rPh sb="2" eb="4">
      <t>ホウソウ</t>
    </rPh>
    <rPh sb="4" eb="8">
      <t>カブ</t>
    </rPh>
    <phoneticPr fontId="2"/>
  </si>
  <si>
    <t>株式会社タブの木</t>
    <rPh sb="0" eb="4">
      <t>カブ</t>
    </rPh>
    <rPh sb="7" eb="8">
      <t>キ</t>
    </rPh>
    <phoneticPr fontId="2"/>
  </si>
  <si>
    <t>姫川港運有限会社</t>
    <rPh sb="0" eb="2">
      <t>ヒメカワ</t>
    </rPh>
    <rPh sb="2" eb="3">
      <t>コウ</t>
    </rPh>
    <rPh sb="3" eb="4">
      <t>ウン</t>
    </rPh>
    <rPh sb="4" eb="8">
      <t>ユウ</t>
    </rPh>
    <phoneticPr fontId="2"/>
  </si>
  <si>
    <t>えちごトキめき鉄道株式会社</t>
    <rPh sb="7" eb="9">
      <t>テツドウ</t>
    </rPh>
    <rPh sb="9" eb="13">
      <t>カブ</t>
    </rPh>
    <phoneticPr fontId="2"/>
  </si>
  <si>
    <t>新潟県信用保証協会</t>
    <rPh sb="0" eb="3">
      <t>ニイガタケン</t>
    </rPh>
    <rPh sb="3" eb="5">
      <t>シンヨウ</t>
    </rPh>
    <rPh sb="5" eb="7">
      <t>ホショウ</t>
    </rPh>
    <rPh sb="7" eb="9">
      <t>キョウカイ</t>
    </rPh>
    <phoneticPr fontId="2"/>
  </si>
  <si>
    <t>新潟県農業信用基金協会</t>
  </si>
  <si>
    <t>(公社)新潟県畜産協会</t>
    <rPh sb="1" eb="2">
      <t>コウ</t>
    </rPh>
    <rPh sb="2" eb="3">
      <t>シャ</t>
    </rPh>
    <rPh sb="4" eb="6">
      <t>ニイガタ</t>
    </rPh>
    <phoneticPr fontId="2"/>
  </si>
  <si>
    <t>(公社)新潟県私学振興会</t>
    <rPh sb="1" eb="3">
      <t>コウシャ</t>
    </rPh>
    <phoneticPr fontId="2"/>
  </si>
  <si>
    <t>ぬながわ森林組合</t>
  </si>
  <si>
    <t>(公社)新潟県農林公社</t>
    <rPh sb="1" eb="3">
      <t>コウシャ</t>
    </rPh>
    <phoneticPr fontId="2"/>
  </si>
  <si>
    <t>(公財)新潟県臓器移植推進財団</t>
    <rPh sb="1" eb="2">
      <t>コウ</t>
    </rPh>
    <rPh sb="2" eb="3">
      <t>ザイ</t>
    </rPh>
    <phoneticPr fontId="2"/>
  </si>
  <si>
    <t>(公財)にいがた産業創造機構</t>
    <rPh sb="1" eb="2">
      <t>コウ</t>
    </rPh>
    <rPh sb="2" eb="3">
      <t>ザイ</t>
    </rPh>
    <phoneticPr fontId="2"/>
  </si>
  <si>
    <t>(公財)新潟県国際交流協会</t>
    <rPh sb="1" eb="2">
      <t>コウ</t>
    </rPh>
    <rPh sb="2" eb="3">
      <t>ザイ</t>
    </rPh>
    <phoneticPr fontId="2"/>
  </si>
  <si>
    <t>(一財)砂防フロンティア整備推進機構</t>
    <rPh sb="1" eb="2">
      <t>イチ</t>
    </rPh>
    <rPh sb="2" eb="3">
      <t>ザイ</t>
    </rPh>
    <phoneticPr fontId="2"/>
  </si>
  <si>
    <t>(公財)新潟県雇用環境整備財団</t>
    <rPh sb="1" eb="2">
      <t>コウ</t>
    </rPh>
    <rPh sb="2" eb="3">
      <t>ザイ</t>
    </rPh>
    <phoneticPr fontId="2"/>
  </si>
  <si>
    <t>(公財)新潟県環境保全事業団</t>
    <rPh sb="1" eb="2">
      <t>コウ</t>
    </rPh>
    <rPh sb="2" eb="3">
      <t>ザイ</t>
    </rPh>
    <phoneticPr fontId="2"/>
  </si>
  <si>
    <t>(公財)新潟県暴力追放運動推進センター</t>
    <rPh sb="1" eb="2">
      <t>コウ</t>
    </rPh>
    <rPh sb="2" eb="3">
      <t>ザイ</t>
    </rPh>
    <phoneticPr fontId="2"/>
  </si>
  <si>
    <t>全国漁業信用基金協会</t>
    <rPh sb="0" eb="2">
      <t>ゼンコク</t>
    </rPh>
    <phoneticPr fontId="2"/>
  </si>
  <si>
    <t>(一社)新潟県錦鯉協議会</t>
    <rPh sb="1" eb="3">
      <t>イチシャ</t>
    </rPh>
    <phoneticPr fontId="2"/>
  </si>
  <si>
    <t>地方公共団体金融機構</t>
  </si>
  <si>
    <t>基金の明細</t>
  </si>
  <si>
    <t>（単位：円）</t>
    <rPh sb="4" eb="5">
      <t>エン</t>
    </rPh>
    <phoneticPr fontId="3"/>
  </si>
  <si>
    <t>種類</t>
  </si>
  <si>
    <t>現金預金</t>
  </si>
  <si>
    <t>有価証券</t>
  </si>
  <si>
    <t>土地</t>
  </si>
  <si>
    <t>その他</t>
  </si>
  <si>
    <t>合計_x000D_
(貸借対照表計上額)</t>
  </si>
  <si>
    <t>財政調整基金</t>
    <rPh sb="0" eb="2">
      <t>ザイセイ</t>
    </rPh>
    <rPh sb="2" eb="4">
      <t>チョウセイ</t>
    </rPh>
    <rPh sb="4" eb="6">
      <t>キキン</t>
    </rPh>
    <phoneticPr fontId="8"/>
  </si>
  <si>
    <t>減債基金</t>
    <rPh sb="0" eb="2">
      <t>ゲンサイ</t>
    </rPh>
    <rPh sb="2" eb="4">
      <t>キキン</t>
    </rPh>
    <phoneticPr fontId="8"/>
  </si>
  <si>
    <t>職員退職手当基金</t>
  </si>
  <si>
    <t>人材育成基金</t>
  </si>
  <si>
    <t>青海地域地区公民館支館整備基金</t>
  </si>
  <si>
    <t>福祉基金</t>
  </si>
  <si>
    <t>ふるさと基金</t>
  </si>
  <si>
    <t>教育振興基金</t>
  </si>
  <si>
    <t>まちづくり基金</t>
  </si>
  <si>
    <t>ふるさと糸魚川応援基金</t>
  </si>
  <si>
    <t>環境施設整備基金</t>
  </si>
  <si>
    <t>過疎地域持続的発展支援基金</t>
  </si>
  <si>
    <t>情報通信施設整備基金</t>
  </si>
  <si>
    <t>公共施設等総合管理基金</t>
  </si>
  <si>
    <t>ふるさと就職修学支援基金</t>
  </si>
  <si>
    <t>駅北大火復旧復興基金</t>
  </si>
  <si>
    <t>森林環境整備基金</t>
  </si>
  <si>
    <t>土地開発基金</t>
    <rPh sb="0" eb="2">
      <t>トチ</t>
    </rPh>
    <rPh sb="2" eb="4">
      <t>カイハツ</t>
    </rPh>
    <rPh sb="4" eb="6">
      <t>キキン</t>
    </rPh>
    <phoneticPr fontId="8"/>
  </si>
  <si>
    <t>貸付金の明細</t>
  </si>
  <si>
    <t>(単位：　　)</t>
  </si>
  <si>
    <t>相手先名または種別</t>
  </si>
  <si>
    <t>長期貸付金</t>
  </si>
  <si>
    <t>短期貸付金</t>
  </si>
  <si>
    <t>(参考)_x000D_
貸付金計</t>
  </si>
  <si>
    <t>貸借対照表計上額</t>
  </si>
  <si>
    <t>徴収不能引当金_x000D_
計上額</t>
  </si>
  <si>
    <t>医療技術者修学資金</t>
  </si>
  <si>
    <t>医師養成資金</t>
  </si>
  <si>
    <t>介護従事者修学資金</t>
    <rPh sb="2" eb="5">
      <t>ジュウジシャ</t>
    </rPh>
    <phoneticPr fontId="5"/>
  </si>
  <si>
    <t>保育士等修学資金貸与事業</t>
    <rPh sb="0" eb="3">
      <t>ホイクシ</t>
    </rPh>
    <rPh sb="3" eb="4">
      <t>トウ</t>
    </rPh>
    <rPh sb="4" eb="6">
      <t>シュウガク</t>
    </rPh>
    <rPh sb="6" eb="8">
      <t>シキン</t>
    </rPh>
    <rPh sb="8" eb="10">
      <t>タイヨ</t>
    </rPh>
    <rPh sb="10" eb="12">
      <t>ジギョウ</t>
    </rPh>
    <phoneticPr fontId="2"/>
  </si>
  <si>
    <t>長期延滞債権の明細</t>
  </si>
  <si>
    <t>（単位：円）</t>
    <rPh sb="4" eb="5">
      <t>エン</t>
    </rPh>
    <phoneticPr fontId="8"/>
  </si>
  <si>
    <t>徴収不能引当金計上額</t>
  </si>
  <si>
    <t>【貸付金】</t>
  </si>
  <si>
    <t>該当なし</t>
    <rPh sb="0" eb="2">
      <t>ガイトウ</t>
    </rPh>
    <phoneticPr fontId="3"/>
  </si>
  <si>
    <t>小計</t>
  </si>
  <si>
    <t>【未収金(税等）】</t>
    <rPh sb="5" eb="6">
      <t>ゼイ</t>
    </rPh>
    <rPh sb="6" eb="7">
      <t>トウ</t>
    </rPh>
    <phoneticPr fontId="3"/>
  </si>
  <si>
    <t>個人市民税　滞納繰越分</t>
  </si>
  <si>
    <t>固定資産税　滞納繰越分</t>
  </si>
  <si>
    <t>種別割　滞納繰越分</t>
  </si>
  <si>
    <t>都市計画税　滞納繰越分</t>
  </si>
  <si>
    <t>【未収金（使用料）】</t>
    <rPh sb="5" eb="8">
      <t>シヨウリョウ</t>
    </rPh>
    <phoneticPr fontId="3"/>
  </si>
  <si>
    <t>市営住宅家賃　滞納繰越分</t>
  </si>
  <si>
    <t>市営住宅駐車場使用料　滞納繰越分</t>
  </si>
  <si>
    <t>し尿汲取手数料　滞納繰越分</t>
  </si>
  <si>
    <t>有線テレビ施設使用料　滞納繰越分</t>
    <phoneticPr fontId="3"/>
  </si>
  <si>
    <t>【未収金（その他）】</t>
    <rPh sb="7" eb="8">
      <t>タ</t>
    </rPh>
    <phoneticPr fontId="3"/>
  </si>
  <si>
    <t>一般土地貸付料　滞納繰越分</t>
  </si>
  <si>
    <t>自動車置場貸付料　滞納繰越分</t>
  </si>
  <si>
    <t>通院等支援サービス事業委託料返納金　滞納繰越分</t>
  </si>
  <si>
    <t>一時保育事業保育料　滞納繰越分</t>
  </si>
  <si>
    <t>保育所入所児童保育料　延長保育分　滞納繰越分</t>
  </si>
  <si>
    <t>生活保護費返還金  滞納繰越分</t>
  </si>
  <si>
    <t>学校給食費納付金　滞納繰越分</t>
  </si>
  <si>
    <t>未収金の明細</t>
  </si>
  <si>
    <t>【未収金（税等）】</t>
    <rPh sb="5" eb="6">
      <t>ゼイ</t>
    </rPh>
    <rPh sb="6" eb="7">
      <t>トウ</t>
    </rPh>
    <phoneticPr fontId="9"/>
  </si>
  <si>
    <t>個人市民税　普通徴収</t>
  </si>
  <si>
    <t>個人市民税　特別徴収</t>
  </si>
  <si>
    <t>個人市民税　随時</t>
  </si>
  <si>
    <t>法人市民税　現年課税分</t>
  </si>
  <si>
    <t>法人市民税　随時課税分</t>
  </si>
  <si>
    <t>固定資産税　現年課税分</t>
  </si>
  <si>
    <t>種別割　現年課税分</t>
  </si>
  <si>
    <t>里地棚田保全整備事業分担金</t>
  </si>
  <si>
    <t>農地耕作条件改善事業分担金</t>
  </si>
  <si>
    <t>現年農地農業用施設災害復旧事業分担金</t>
  </si>
  <si>
    <t>過年農地農業用施設災害復旧事業分担金</t>
  </si>
  <si>
    <t>老人福祉施設入所者負担金</t>
  </si>
  <si>
    <t>【未収金（使用料）】</t>
    <rPh sb="1" eb="4">
      <t>ミシュウキン</t>
    </rPh>
    <rPh sb="5" eb="8">
      <t>シヨウリョウ</t>
    </rPh>
    <phoneticPr fontId="9"/>
  </si>
  <si>
    <t>雇用促進住宅家賃</t>
    <phoneticPr fontId="3"/>
  </si>
  <si>
    <t>市営住宅家賃</t>
  </si>
  <si>
    <t>市営住宅駐車場使用料</t>
  </si>
  <si>
    <t>し尿汲取手数料</t>
  </si>
  <si>
    <t>ごみ処理手数料</t>
    <rPh sb="2" eb="4">
      <t>ショリ</t>
    </rPh>
    <rPh sb="4" eb="7">
      <t>テスウリョウ</t>
    </rPh>
    <phoneticPr fontId="4"/>
  </si>
  <si>
    <t>地上デジタル放送等共同受信施設使用料</t>
  </si>
  <si>
    <t>有線テレビ施設使用料</t>
  </si>
  <si>
    <t>【未収金（その他）】</t>
    <rPh sb="1" eb="4">
      <t>ミシュウキン</t>
    </rPh>
    <rPh sb="7" eb="8">
      <t>タ</t>
    </rPh>
    <phoneticPr fontId="9"/>
  </si>
  <si>
    <t>一般土地貸付料</t>
  </si>
  <si>
    <t>自動車置場貸付料</t>
  </si>
  <si>
    <t>生活保護費返還金</t>
  </si>
  <si>
    <t>公営住宅共益費</t>
  </si>
  <si>
    <t>学校給食費納付金</t>
  </si>
  <si>
    <t>産前産後ヘルパー派遣事業負担金</t>
  </si>
  <si>
    <t>地方債（借入先別）の明細</t>
  </si>
  <si>
    <t>会計：一般会計</t>
  </si>
  <si>
    <t>地方債_x000D_
残高</t>
  </si>
  <si>
    <t>政府資金</t>
  </si>
  <si>
    <t>地方公共団体_x000D_
金融機構</t>
  </si>
  <si>
    <t>市中銀行</t>
  </si>
  <si>
    <t>その他の_x000D_
金融機関</t>
  </si>
  <si>
    <t>市場公募債</t>
  </si>
  <si>
    <t>うち1年内償還予定</t>
  </si>
  <si>
    <t>うち共同発行債</t>
  </si>
  <si>
    <t>うち住民公募債</t>
  </si>
  <si>
    <t>【通常分】</t>
  </si>
  <si>
    <t>　一般公共事業</t>
  </si>
  <si>
    <t>　公営住宅建設</t>
  </si>
  <si>
    <t>　災害復旧</t>
  </si>
  <si>
    <t>　教育・福祉施設</t>
  </si>
  <si>
    <t>　一般単独事業</t>
  </si>
  <si>
    <t>　その他</t>
  </si>
  <si>
    <t>【特別分】</t>
  </si>
  <si>
    <t>　臨時財政対策債</t>
  </si>
  <si>
    <t>　減収補てん債</t>
    <rPh sb="1" eb="3">
      <t>ゲンシュウ</t>
    </rPh>
    <rPh sb="3" eb="4">
      <t>ホ</t>
    </rPh>
    <rPh sb="6" eb="7">
      <t>サイ</t>
    </rPh>
    <phoneticPr fontId="3"/>
  </si>
  <si>
    <t>　減税補てん債</t>
  </si>
  <si>
    <t>　退職手当債</t>
  </si>
  <si>
    <t>地方債（利率別）の明細</t>
  </si>
  <si>
    <t>地方債残高</t>
  </si>
  <si>
    <t>1.5％以下</t>
  </si>
  <si>
    <t>1.5％超_x000D_
2.0％以下</t>
  </si>
  <si>
    <t>2.0％超_x000D_
2.5％以下</t>
  </si>
  <si>
    <t>2.5％超_x000D_
3.0％以下</t>
  </si>
  <si>
    <t>3.0％超_x000D_
3.5％以下</t>
  </si>
  <si>
    <t>3.5％超_x000D_
4.0％以下</t>
  </si>
  <si>
    <t>4.0％超</t>
  </si>
  <si>
    <t>（参考）_x000D_
加重平均_x000D_
利率</t>
  </si>
  <si>
    <t>地方債（返済期間別）の明細</t>
  </si>
  <si>
    <t>1年以内</t>
  </si>
  <si>
    <t>1年超_x000D_
2年以内</t>
  </si>
  <si>
    <t>2年超_x000D_
3年以内</t>
  </si>
  <si>
    <t>3年超_x000D_
4年以内</t>
  </si>
  <si>
    <t>4年超_x000D_
5年以内</t>
  </si>
  <si>
    <t>5年超_x000D_
10年以内</t>
  </si>
  <si>
    <t>10年超_x000D_
15年以内</t>
  </si>
  <si>
    <t>15年超_x000D_
20年以内</t>
  </si>
  <si>
    <t>20年超</t>
  </si>
  <si>
    <t>特定の契約条項が付された地方債等の概要</t>
  </si>
  <si>
    <t>特定の契約条項が_x000D_
付された地方債等残高</t>
  </si>
  <si>
    <t>契約条項の概要</t>
  </si>
  <si>
    <t>※特定の契約条項とは、特定の条件に合致した場合に、支払金利が上昇する場合等をいいます。</t>
    <phoneticPr fontId="3"/>
  </si>
  <si>
    <t>引当金の明細</t>
  </si>
  <si>
    <t>前年度末残高</t>
  </si>
  <si>
    <t>本年度増加額</t>
  </si>
  <si>
    <t>本年度減少額</t>
  </si>
  <si>
    <t>本年度末残高</t>
  </si>
  <si>
    <t>目的使用</t>
  </si>
  <si>
    <t>投資損失引当金</t>
    <phoneticPr fontId="3"/>
  </si>
  <si>
    <t>徴収不能引当金（長期延滞債権）</t>
    <rPh sb="8" eb="10">
      <t>チョウキ</t>
    </rPh>
    <rPh sb="10" eb="12">
      <t>エンタイ</t>
    </rPh>
    <rPh sb="12" eb="14">
      <t>サイケン</t>
    </rPh>
    <phoneticPr fontId="3"/>
  </si>
  <si>
    <t>徴収不能引当金（未収金）</t>
    <rPh sb="8" eb="11">
      <t>ミシュウキン</t>
    </rPh>
    <phoneticPr fontId="3"/>
  </si>
  <si>
    <t>退職手当引当金</t>
    <phoneticPr fontId="3"/>
  </si>
  <si>
    <t>損失補償等引当金</t>
    <phoneticPr fontId="3"/>
  </si>
  <si>
    <t>賞与等引当金</t>
    <phoneticPr fontId="3"/>
  </si>
  <si>
    <t>補助金等の明細</t>
  </si>
  <si>
    <t>(単位：円 )</t>
    <rPh sb="4" eb="5">
      <t>エン</t>
    </rPh>
    <phoneticPr fontId="3"/>
  </si>
  <si>
    <t>名称</t>
  </si>
  <si>
    <t>相手先</t>
  </si>
  <si>
    <t>金額</t>
  </si>
  <si>
    <t>支出目的</t>
  </si>
  <si>
    <t>他団体への公共施設等整備補助金等_x000D_
(所有外資産分)</t>
  </si>
  <si>
    <t>えちごトキめき鉄道安定経営支援補助金</t>
    <phoneticPr fontId="3"/>
  </si>
  <si>
    <t>えちごトキめき鉄道</t>
    <rPh sb="7" eb="9">
      <t>テツドウ</t>
    </rPh>
    <phoneticPr fontId="3"/>
  </si>
  <si>
    <t>並行在来線に係る設備等整備</t>
    <rPh sb="0" eb="2">
      <t>ヘイコウ</t>
    </rPh>
    <rPh sb="2" eb="5">
      <t>ザイライセン</t>
    </rPh>
    <rPh sb="6" eb="7">
      <t>カカ</t>
    </rPh>
    <rPh sb="8" eb="10">
      <t>セツビ</t>
    </rPh>
    <rPh sb="10" eb="11">
      <t>トウ</t>
    </rPh>
    <rPh sb="11" eb="13">
      <t>セイビ</t>
    </rPh>
    <phoneticPr fontId="1"/>
  </si>
  <si>
    <t>県営経営体育成基盤整備事業負担金</t>
    <phoneticPr fontId="3"/>
  </si>
  <si>
    <t>新潟県</t>
    <rPh sb="0" eb="3">
      <t>ニイガタケン</t>
    </rPh>
    <phoneticPr fontId="3"/>
  </si>
  <si>
    <t>農地の集約及び改良整備</t>
    <rPh sb="0" eb="2">
      <t>ノウチ</t>
    </rPh>
    <rPh sb="3" eb="5">
      <t>シュウヤク</t>
    </rPh>
    <rPh sb="5" eb="6">
      <t>オヨ</t>
    </rPh>
    <rPh sb="7" eb="11">
      <t>カイリョウセイビ</t>
    </rPh>
    <phoneticPr fontId="3"/>
  </si>
  <si>
    <t>えちごトキめき鉄道設備大規模更新支援補助金</t>
    <phoneticPr fontId="3"/>
  </si>
  <si>
    <t>鉄道設備大規模更新</t>
    <phoneticPr fontId="3"/>
  </si>
  <si>
    <t>その他</t>
    <rPh sb="2" eb="3">
      <t>タ</t>
    </rPh>
    <phoneticPr fontId="3"/>
  </si>
  <si>
    <t>計</t>
  </si>
  <si>
    <t>その他の補助金等</t>
  </si>
  <si>
    <t xml:space="preserve">定額減税補足給付金                     </t>
    <phoneticPr fontId="3"/>
  </si>
  <si>
    <t>調整給付対象者</t>
    <rPh sb="0" eb="4">
      <t>チョウセイキュウフ</t>
    </rPh>
    <rPh sb="4" eb="7">
      <t>タイショウシャ</t>
    </rPh>
    <phoneticPr fontId="3"/>
  </si>
  <si>
    <t>物価高による家計負担増の緩和</t>
    <rPh sb="0" eb="3">
      <t>ブッカダカ</t>
    </rPh>
    <rPh sb="6" eb="8">
      <t>カケイ</t>
    </rPh>
    <rPh sb="8" eb="10">
      <t>フタン</t>
    </rPh>
    <rPh sb="10" eb="11">
      <t>ゾウ</t>
    </rPh>
    <rPh sb="12" eb="14">
      <t>カンワ</t>
    </rPh>
    <phoneticPr fontId="1"/>
  </si>
  <si>
    <t>中山間地域等直接支払交付金</t>
    <phoneticPr fontId="3"/>
  </si>
  <si>
    <t>集落協定</t>
    <rPh sb="0" eb="2">
      <t>シュウラク</t>
    </rPh>
    <rPh sb="2" eb="4">
      <t>キョウテイ</t>
    </rPh>
    <phoneticPr fontId="3"/>
  </si>
  <si>
    <t>条件不利地域における農業の継続</t>
    <rPh sb="0" eb="2">
      <t>ジョウケン</t>
    </rPh>
    <rPh sb="2" eb="4">
      <t>フリ</t>
    </rPh>
    <rPh sb="4" eb="6">
      <t>チイキ</t>
    </rPh>
    <rPh sb="10" eb="12">
      <t>ノウギョウ</t>
    </rPh>
    <rPh sb="13" eb="15">
      <t>ケイゾク</t>
    </rPh>
    <phoneticPr fontId="1"/>
  </si>
  <si>
    <t>生活交通確保対策運行費補助金</t>
    <phoneticPr fontId="3"/>
  </si>
  <si>
    <t>糸魚川バス株式会社</t>
    <rPh sb="0" eb="3">
      <t>イトイガワ</t>
    </rPh>
    <rPh sb="5" eb="7">
      <t>カブシキ</t>
    </rPh>
    <rPh sb="7" eb="9">
      <t>カイシャ</t>
    </rPh>
    <phoneticPr fontId="3"/>
  </si>
  <si>
    <t>バス路線の運行維持</t>
    <rPh sb="2" eb="4">
      <t>ロセン</t>
    </rPh>
    <rPh sb="5" eb="7">
      <t>ウンコウ</t>
    </rPh>
    <rPh sb="7" eb="9">
      <t>イジ</t>
    </rPh>
    <phoneticPr fontId="1"/>
  </si>
  <si>
    <t>住民税非課税世帯支援給付金</t>
    <phoneticPr fontId="3"/>
  </si>
  <si>
    <t>住民税非課税世帯及び家計急変世帯</t>
    <rPh sb="0" eb="3">
      <t>ジュウミンゼイ</t>
    </rPh>
    <rPh sb="3" eb="6">
      <t>ヒカゼイ</t>
    </rPh>
    <rPh sb="6" eb="8">
      <t>セタイ</t>
    </rPh>
    <rPh sb="8" eb="9">
      <t>オヨ</t>
    </rPh>
    <rPh sb="10" eb="12">
      <t>カケイ</t>
    </rPh>
    <rPh sb="12" eb="14">
      <t>キュウヘン</t>
    </rPh>
    <rPh sb="14" eb="16">
      <t>セタイ</t>
    </rPh>
    <phoneticPr fontId="3"/>
  </si>
  <si>
    <t>地区公民館管理運営委員会連合会運営費補助金</t>
    <phoneticPr fontId="3"/>
  </si>
  <si>
    <t>地区公民館</t>
    <rPh sb="0" eb="2">
      <t>チク</t>
    </rPh>
    <rPh sb="2" eb="5">
      <t>コウミンカン</t>
    </rPh>
    <phoneticPr fontId="3"/>
  </si>
  <si>
    <t>地区公民館の円滑な運営</t>
    <rPh sb="0" eb="2">
      <t>チク</t>
    </rPh>
    <rPh sb="2" eb="5">
      <t>コウミンカン</t>
    </rPh>
    <rPh sb="6" eb="8">
      <t>エンカツ</t>
    </rPh>
    <rPh sb="9" eb="11">
      <t>ウンエイ</t>
    </rPh>
    <phoneticPr fontId="1"/>
  </si>
  <si>
    <t>財源の明細</t>
  </si>
  <si>
    <t>年度：令和6年度</t>
    <phoneticPr fontId="3"/>
  </si>
  <si>
    <t>会計</t>
  </si>
  <si>
    <t>財源の内容</t>
  </si>
  <si>
    <t>一般会計</t>
    <phoneticPr fontId="3"/>
  </si>
  <si>
    <t>税収等</t>
  </si>
  <si>
    <t>市税</t>
    <rPh sb="0" eb="1">
      <t>シ</t>
    </rPh>
    <rPh sb="1" eb="2">
      <t>ゼイ</t>
    </rPh>
    <phoneticPr fontId="3"/>
  </si>
  <si>
    <t>地方譲与税等</t>
    <phoneticPr fontId="3"/>
  </si>
  <si>
    <t>地方交付税</t>
    <phoneticPr fontId="3"/>
  </si>
  <si>
    <t>分担金及び負担金</t>
    <phoneticPr fontId="3"/>
  </si>
  <si>
    <t>寄附金</t>
    <phoneticPr fontId="3"/>
  </si>
  <si>
    <t>他会計繰入金</t>
    <rPh sb="0" eb="1">
      <t>タ</t>
    </rPh>
    <rPh sb="1" eb="3">
      <t>カイケイ</t>
    </rPh>
    <phoneticPr fontId="3"/>
  </si>
  <si>
    <t>国県等補助金</t>
  </si>
  <si>
    <t>資本的_x000D_
補助金</t>
  </si>
  <si>
    <t>国庫支出金</t>
    <phoneticPr fontId="3"/>
  </si>
  <si>
    <t>県支出金</t>
    <phoneticPr fontId="3"/>
  </si>
  <si>
    <t>経常的_x000D_
補助金</t>
  </si>
  <si>
    <t>有線テレビ事業特別会計</t>
    <rPh sb="0" eb="2">
      <t>ユウセン</t>
    </rPh>
    <rPh sb="5" eb="7">
      <t>ジギョウ</t>
    </rPh>
    <rPh sb="7" eb="9">
      <t>トクベツ</t>
    </rPh>
    <rPh sb="9" eb="11">
      <t>カイケイ</t>
    </rPh>
    <phoneticPr fontId="3"/>
  </si>
  <si>
    <t>他会計繰入金</t>
    <rPh sb="0" eb="1">
      <t>タ</t>
    </rPh>
    <rPh sb="1" eb="3">
      <t>カイケイ</t>
    </rPh>
    <rPh sb="3" eb="5">
      <t>クリイレ</t>
    </rPh>
    <phoneticPr fontId="3"/>
  </si>
  <si>
    <t>一般会計等内部の相殺消去</t>
    <phoneticPr fontId="3"/>
  </si>
  <si>
    <t>税収等</t>
    <phoneticPr fontId="3"/>
  </si>
  <si>
    <t>国県等補助金</t>
    <phoneticPr fontId="3"/>
  </si>
  <si>
    <t>※地方譲与税等　地方譲与税、利子割交付金、配当割交付金、株式等譲渡所得割交付金、法人事業税交付金、地方消費税交付金、ゴルフ場利用税交付金、環境性能割交付金、地方特例交付金、</t>
    <phoneticPr fontId="3"/>
  </si>
  <si>
    <t>　　　　　　　　　　　 交通安全対策特別交付金、自動車取得税交付金</t>
    <phoneticPr fontId="3"/>
  </si>
  <si>
    <t>財源情報の明細</t>
  </si>
  <si>
    <t>内訳</t>
  </si>
  <si>
    <t>地方債等</t>
  </si>
  <si>
    <t>純行政コスト</t>
  </si>
  <si>
    <t>有形固定資産等の増加</t>
  </si>
  <si>
    <t>貸付金・基金等の増加</t>
  </si>
  <si>
    <t>資金の明細</t>
  </si>
  <si>
    <t>要求払預金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</si>
</sst>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0.000%"/>
    <numFmt numFmtId="178" formatCode="0.0000%"/>
  </numFmts>
  <fonts count="12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b/>
      <sz val="18"/>
      <color theme="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0"/>
      <name val="Yu Gothic"/>
      <family val="2"/>
      <scheme val="minor"/>
    </font>
    <font>
      <b/>
      <sz val="11"/>
      <color theme="3"/>
      <name val="Yu Gothic"/>
      <family val="2"/>
      <scheme val="minor"/>
    </font>
    <font>
      <b/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80">
    <xf numFmtId="0" fontId="0" fillId="0" borderId="0" xfId="0"/>
    <xf numFmtId="3" fontId="4" fillId="0" borderId="0" xfId="0" applyNumberFormat="1" applyFont="1"/>
    <xf numFmtId="3" fontId="5" fillId="0" borderId="0" xfId="0" applyNumberFormat="1" applyFont="1"/>
    <xf numFmtId="3" fontId="5" fillId="0" borderId="0" xfId="0" applyNumberFormat="1" applyFont="1" applyAlignment="1">
      <alignment horizontal="right"/>
    </xf>
    <xf numFmtId="3" fontId="6" fillId="2" borderId="1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right" vertical="center"/>
    </xf>
    <xf numFmtId="3" fontId="2" fillId="0" borderId="0" xfId="0" applyNumberFormat="1" applyFont="1"/>
    <xf numFmtId="3" fontId="7" fillId="0" borderId="0" xfId="0" applyNumberFormat="1" applyFont="1"/>
    <xf numFmtId="3" fontId="4" fillId="2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 wrapText="1"/>
    </xf>
    <xf numFmtId="38" fontId="4" fillId="0" borderId="1" xfId="1" applyFont="1" applyBorder="1" applyAlignment="1">
      <alignment horizontal="left" vertical="center"/>
    </xf>
    <xf numFmtId="38" fontId="4" fillId="0" borderId="1" xfId="1" applyFont="1" applyBorder="1" applyAlignment="1">
      <alignment horizontal="right" vertical="center"/>
    </xf>
    <xf numFmtId="38" fontId="4" fillId="0" borderId="1" xfId="1" applyFont="1" applyFill="1" applyBorder="1" applyAlignment="1">
      <alignment horizontal="right" vertic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vertical="center"/>
    </xf>
    <xf numFmtId="177" fontId="4" fillId="0" borderId="1" xfId="2" applyNumberFormat="1" applyFont="1" applyBorder="1" applyAlignment="1">
      <alignment horizontal="right"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3" fontId="4" fillId="0" borderId="4" xfId="0" applyNumberFormat="1" applyFont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3" fontId="4" fillId="0" borderId="1" xfId="0" applyNumberFormat="1" applyFont="1" applyBorder="1"/>
    <xf numFmtId="0" fontId="4" fillId="0" borderId="0" xfId="0" applyFont="1"/>
    <xf numFmtId="0" fontId="5" fillId="0" borderId="0" xfId="0" applyFont="1"/>
    <xf numFmtId="38" fontId="5" fillId="0" borderId="0" xfId="1" applyFont="1" applyAlignment="1"/>
    <xf numFmtId="0" fontId="5" fillId="0" borderId="0" xfId="0" applyFont="1" applyAlignment="1">
      <alignment horizontal="right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38" fontId="5" fillId="0" borderId="1" xfId="1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38" fontId="5" fillId="0" borderId="10" xfId="1" applyFont="1" applyBorder="1" applyAlignment="1">
      <alignment horizontal="right" vertical="center"/>
    </xf>
    <xf numFmtId="38" fontId="5" fillId="0" borderId="6" xfId="1" applyFont="1" applyBorder="1" applyAlignment="1">
      <alignment horizontal="right" vertical="center"/>
    </xf>
    <xf numFmtId="177" fontId="4" fillId="0" borderId="0" xfId="2" applyNumberFormat="1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38" fontId="5" fillId="0" borderId="11" xfId="1" applyFont="1" applyBorder="1" applyAlignment="1">
      <alignment horizontal="right" vertical="center"/>
    </xf>
    <xf numFmtId="38" fontId="4" fillId="0" borderId="0" xfId="1" applyFont="1" applyAlignment="1"/>
    <xf numFmtId="0" fontId="6" fillId="2" borderId="1" xfId="0" applyFont="1" applyFill="1" applyBorder="1" applyAlignment="1">
      <alignment horizontal="center" vertical="center" wrapText="1"/>
    </xf>
    <xf numFmtId="177" fontId="5" fillId="0" borderId="1" xfId="2" applyNumberFormat="1" applyFont="1" applyBorder="1" applyAlignment="1">
      <alignment horizontal="right" vertical="center"/>
    </xf>
    <xf numFmtId="178" fontId="4" fillId="0" borderId="0" xfId="2" applyNumberFormat="1" applyFont="1" applyAlignment="1"/>
    <xf numFmtId="3" fontId="4" fillId="2" borderId="10" xfId="0" applyNumberFormat="1" applyFont="1" applyFill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horizontal="left"/>
    </xf>
    <xf numFmtId="3" fontId="4" fillId="0" borderId="12" xfId="0" applyNumberFormat="1" applyFont="1" applyBorder="1" applyAlignment="1">
      <alignment horizontal="left" vertical="center"/>
    </xf>
    <xf numFmtId="3" fontId="4" fillId="0" borderId="12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right" vertical="center"/>
    </xf>
    <xf numFmtId="3" fontId="10" fillId="0" borderId="10" xfId="0" applyNumberFormat="1" applyFont="1" applyBorder="1" applyAlignment="1">
      <alignment vertical="center"/>
    </xf>
    <xf numFmtId="3" fontId="11" fillId="0" borderId="1" xfId="0" applyNumberFormat="1" applyFont="1" applyBorder="1" applyAlignment="1">
      <alignment horizontal="right" vertical="center"/>
    </xf>
    <xf numFmtId="3" fontId="10" fillId="0" borderId="10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38" fontId="6" fillId="2" borderId="6" xfId="1" applyFont="1" applyFill="1" applyBorder="1" applyAlignment="1">
      <alignment horizontal="center" vertical="center" wrapText="1"/>
    </xf>
    <xf numFmtId="38" fontId="6" fillId="2" borderId="1" xfId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3" fontId="4" fillId="0" borderId="0" xfId="0" applyNumberFormat="1" applyFont="1"/>
    <xf numFmtId="3" fontId="4" fillId="0" borderId="1" xfId="0" applyNumberFormat="1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left" vertical="center"/>
    </xf>
    <xf numFmtId="3" fontId="4" fillId="0" borderId="3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10" fillId="2" borderId="10" xfId="0" applyNumberFormat="1" applyFont="1" applyFill="1" applyBorder="1" applyAlignment="1">
      <alignment horizontal="center" vertical="center"/>
    </xf>
    <xf numFmtId="3" fontId="10" fillId="0" borderId="14" xfId="0" applyNumberFormat="1" applyFont="1" applyBorder="1" applyAlignment="1">
      <alignment vertical="center"/>
    </xf>
    <xf numFmtId="3" fontId="10" fillId="2" borderId="1" xfId="0" applyNumberFormat="1" applyFont="1" applyFill="1" applyBorder="1" applyAlignment="1">
      <alignment horizontal="center" vertical="center"/>
    </xf>
    <xf numFmtId="3" fontId="10" fillId="0" borderId="2" xfId="0" applyNumberFormat="1" applyFont="1" applyBorder="1" applyAlignment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2C315-88C6-4874-B247-6F164182B557}">
  <sheetPr>
    <pageSetUpPr fitToPage="1"/>
  </sheetPr>
  <dimension ref="A1:H66"/>
  <sheetViews>
    <sheetView tabSelected="1" workbookViewId="0">
      <selection activeCell="C69" sqref="C69"/>
    </sheetView>
  </sheetViews>
  <sheetFormatPr defaultColWidth="8.83203125" defaultRowHeight="11"/>
  <cols>
    <col min="1" max="1" width="30.83203125" style="1" customWidth="1"/>
    <col min="2" max="8" width="15.83203125" style="1" customWidth="1"/>
    <col min="9" max="16384" width="8.83203125" style="1"/>
  </cols>
  <sheetData>
    <row r="1" spans="1:8" ht="21">
      <c r="A1" s="56" t="s">
        <v>0</v>
      </c>
      <c r="B1" s="56"/>
      <c r="C1" s="56"/>
      <c r="D1" s="56"/>
      <c r="E1" s="56"/>
      <c r="F1" s="56"/>
      <c r="G1" s="56"/>
      <c r="H1" s="56"/>
    </row>
    <row r="2" spans="1:8" ht="13">
      <c r="A2" s="2" t="s">
        <v>1</v>
      </c>
      <c r="B2" s="2"/>
      <c r="C2" s="2"/>
      <c r="D2" s="2"/>
      <c r="E2" s="2"/>
      <c r="F2" s="2"/>
      <c r="G2" s="2"/>
      <c r="H2" s="3" t="s">
        <v>2</v>
      </c>
    </row>
    <row r="3" spans="1:8" ht="13">
      <c r="A3" s="2" t="s">
        <v>3</v>
      </c>
      <c r="B3" s="2"/>
      <c r="C3" s="2"/>
      <c r="D3" s="2"/>
      <c r="E3" s="2"/>
      <c r="F3" s="2"/>
      <c r="G3" s="2"/>
      <c r="H3" s="2"/>
    </row>
    <row r="4" spans="1:8" ht="13">
      <c r="A4" s="2"/>
      <c r="B4" s="2"/>
      <c r="C4" s="2"/>
      <c r="D4" s="2"/>
      <c r="E4" s="2"/>
      <c r="F4" s="2"/>
      <c r="G4" s="2"/>
      <c r="H4" s="3" t="s">
        <v>4</v>
      </c>
    </row>
    <row r="5" spans="1:8" ht="33">
      <c r="A5" s="4" t="s">
        <v>5</v>
      </c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  <c r="H5" s="5" t="s">
        <v>12</v>
      </c>
    </row>
    <row r="6" spans="1:8">
      <c r="A6" s="6" t="s">
        <v>13</v>
      </c>
      <c r="B6" s="7">
        <v>114166311496</v>
      </c>
      <c r="C6" s="7">
        <v>815612244</v>
      </c>
      <c r="D6" s="7">
        <v>45662468</v>
      </c>
      <c r="E6" s="7">
        <v>114936261272</v>
      </c>
      <c r="F6" s="7">
        <v>58239529398</v>
      </c>
      <c r="G6" s="7">
        <v>2190304576</v>
      </c>
      <c r="H6" s="7">
        <v>56696731874</v>
      </c>
    </row>
    <row r="7" spans="1:8">
      <c r="A7" s="6" t="s">
        <v>14</v>
      </c>
      <c r="B7" s="7">
        <v>20507730461</v>
      </c>
      <c r="C7" s="7">
        <v>5838244</v>
      </c>
      <c r="D7" s="7">
        <v>2699238</v>
      </c>
      <c r="E7" s="7">
        <v>20510869467</v>
      </c>
      <c r="F7" s="7" t="s">
        <v>15</v>
      </c>
      <c r="G7" s="7" t="s">
        <v>15</v>
      </c>
      <c r="H7" s="7">
        <v>20510869467</v>
      </c>
    </row>
    <row r="8" spans="1:8">
      <c r="A8" s="6" t="s">
        <v>16</v>
      </c>
      <c r="B8" s="7" t="s">
        <v>15</v>
      </c>
      <c r="C8" s="7" t="s">
        <v>15</v>
      </c>
      <c r="D8" s="7" t="s">
        <v>15</v>
      </c>
      <c r="E8" s="7" t="s">
        <v>15</v>
      </c>
      <c r="F8" s="7" t="s">
        <v>15</v>
      </c>
      <c r="G8" s="7" t="s">
        <v>15</v>
      </c>
      <c r="H8" s="7" t="s">
        <v>15</v>
      </c>
    </row>
    <row r="9" spans="1:8">
      <c r="A9" s="6" t="s">
        <v>17</v>
      </c>
      <c r="B9" s="7">
        <v>73628377531</v>
      </c>
      <c r="C9" s="7">
        <v>165302500</v>
      </c>
      <c r="D9" s="7">
        <v>21283330</v>
      </c>
      <c r="E9" s="7">
        <v>73772396701</v>
      </c>
      <c r="F9" s="7">
        <v>44565853234</v>
      </c>
      <c r="G9" s="7">
        <v>1624540004</v>
      </c>
      <c r="H9" s="7">
        <v>29206543467</v>
      </c>
    </row>
    <row r="10" spans="1:8">
      <c r="A10" s="6" t="s">
        <v>18</v>
      </c>
      <c r="B10" s="7">
        <v>4776139113</v>
      </c>
      <c r="C10" s="7">
        <v>370768200</v>
      </c>
      <c r="D10" s="7" t="s">
        <v>15</v>
      </c>
      <c r="E10" s="7">
        <v>5146907313</v>
      </c>
      <c r="F10" s="7">
        <v>2223421098</v>
      </c>
      <c r="G10" s="7">
        <v>284178592</v>
      </c>
      <c r="H10" s="7">
        <v>2923486215</v>
      </c>
    </row>
    <row r="11" spans="1:8">
      <c r="A11" s="6" t="s">
        <v>19</v>
      </c>
      <c r="B11" s="7">
        <v>15210284491</v>
      </c>
      <c r="C11" s="7">
        <v>133018600</v>
      </c>
      <c r="D11" s="7" t="s">
        <v>15</v>
      </c>
      <c r="E11" s="7">
        <v>15343303091</v>
      </c>
      <c r="F11" s="7">
        <v>11450255066</v>
      </c>
      <c r="G11" s="7">
        <v>281585980</v>
      </c>
      <c r="H11" s="7">
        <v>3893048025</v>
      </c>
    </row>
    <row r="12" spans="1:8">
      <c r="A12" s="6" t="s">
        <v>20</v>
      </c>
      <c r="B12" s="7" t="s">
        <v>15</v>
      </c>
      <c r="C12" s="7" t="s">
        <v>15</v>
      </c>
      <c r="D12" s="7" t="s">
        <v>15</v>
      </c>
      <c r="E12" s="7" t="s">
        <v>15</v>
      </c>
      <c r="F12" s="7" t="s">
        <v>15</v>
      </c>
      <c r="G12" s="7" t="s">
        <v>15</v>
      </c>
      <c r="H12" s="7" t="s">
        <v>15</v>
      </c>
    </row>
    <row r="13" spans="1:8">
      <c r="A13" s="6" t="s">
        <v>21</v>
      </c>
      <c r="B13" s="7" t="s">
        <v>15</v>
      </c>
      <c r="C13" s="7" t="s">
        <v>15</v>
      </c>
      <c r="D13" s="7" t="s">
        <v>15</v>
      </c>
      <c r="E13" s="7" t="s">
        <v>15</v>
      </c>
      <c r="F13" s="7" t="s">
        <v>15</v>
      </c>
      <c r="G13" s="7" t="s">
        <v>15</v>
      </c>
      <c r="H13" s="7" t="s">
        <v>15</v>
      </c>
    </row>
    <row r="14" spans="1:8">
      <c r="A14" s="6" t="s">
        <v>22</v>
      </c>
      <c r="B14" s="7" t="s">
        <v>15</v>
      </c>
      <c r="C14" s="7" t="s">
        <v>15</v>
      </c>
      <c r="D14" s="7" t="s">
        <v>15</v>
      </c>
      <c r="E14" s="7" t="s">
        <v>15</v>
      </c>
      <c r="F14" s="7" t="s">
        <v>15</v>
      </c>
      <c r="G14" s="7" t="s">
        <v>15</v>
      </c>
      <c r="H14" s="7" t="s">
        <v>15</v>
      </c>
    </row>
    <row r="15" spans="1:8">
      <c r="A15" s="6" t="s">
        <v>23</v>
      </c>
      <c r="B15" s="7" t="s">
        <v>15</v>
      </c>
      <c r="C15" s="7" t="s">
        <v>15</v>
      </c>
      <c r="D15" s="7" t="s">
        <v>15</v>
      </c>
      <c r="E15" s="7" t="s">
        <v>15</v>
      </c>
      <c r="F15" s="7" t="s">
        <v>15</v>
      </c>
      <c r="G15" s="7" t="s">
        <v>15</v>
      </c>
      <c r="H15" s="7" t="s">
        <v>15</v>
      </c>
    </row>
    <row r="16" spans="1:8">
      <c r="A16" s="6" t="s">
        <v>24</v>
      </c>
      <c r="B16" s="7">
        <v>43779900</v>
      </c>
      <c r="C16" s="7">
        <v>140684700</v>
      </c>
      <c r="D16" s="7">
        <v>21679900</v>
      </c>
      <c r="E16" s="7">
        <v>162784700</v>
      </c>
      <c r="F16" s="7" t="s">
        <v>15</v>
      </c>
      <c r="G16" s="7" t="s">
        <v>15</v>
      </c>
      <c r="H16" s="7">
        <v>162784700</v>
      </c>
    </row>
    <row r="17" spans="1:8">
      <c r="A17" s="6" t="s">
        <v>25</v>
      </c>
      <c r="B17" s="7">
        <v>227148818505</v>
      </c>
      <c r="C17" s="7">
        <v>867826748</v>
      </c>
      <c r="D17" s="7">
        <v>21198825</v>
      </c>
      <c r="E17" s="7">
        <v>227995446428</v>
      </c>
      <c r="F17" s="7">
        <v>155908037266</v>
      </c>
      <c r="G17" s="7">
        <v>3139255875</v>
      </c>
      <c r="H17" s="7">
        <v>72087409162</v>
      </c>
    </row>
    <row r="18" spans="1:8">
      <c r="A18" s="6" t="s">
        <v>26</v>
      </c>
      <c r="B18" s="7" t="s">
        <v>15</v>
      </c>
      <c r="C18" s="7" t="s">
        <v>15</v>
      </c>
      <c r="D18" s="7" t="s">
        <v>15</v>
      </c>
      <c r="E18" s="7" t="s">
        <v>15</v>
      </c>
      <c r="F18" s="7" t="s">
        <v>15</v>
      </c>
      <c r="G18" s="7" t="s">
        <v>15</v>
      </c>
      <c r="H18" s="7" t="s">
        <v>15</v>
      </c>
    </row>
    <row r="19" spans="1:8">
      <c r="A19" s="6" t="s">
        <v>27</v>
      </c>
      <c r="B19" s="7">
        <v>135189220</v>
      </c>
      <c r="C19" s="7" t="s">
        <v>15</v>
      </c>
      <c r="D19" s="7" t="s">
        <v>15</v>
      </c>
      <c r="E19" s="7">
        <v>135189220</v>
      </c>
      <c r="F19" s="7" t="s">
        <v>15</v>
      </c>
      <c r="G19" s="7" t="s">
        <v>15</v>
      </c>
      <c r="H19" s="7">
        <v>135189220</v>
      </c>
    </row>
    <row r="20" spans="1:8">
      <c r="A20" s="6" t="s">
        <v>28</v>
      </c>
      <c r="B20" s="7" t="s">
        <v>15</v>
      </c>
      <c r="C20" s="7" t="s">
        <v>15</v>
      </c>
      <c r="D20" s="7" t="s">
        <v>15</v>
      </c>
      <c r="E20" s="7" t="s">
        <v>15</v>
      </c>
      <c r="F20" s="7" t="s">
        <v>15</v>
      </c>
      <c r="G20" s="7" t="s">
        <v>15</v>
      </c>
      <c r="H20" s="7" t="s">
        <v>15</v>
      </c>
    </row>
    <row r="21" spans="1:8">
      <c r="A21" s="6" t="s">
        <v>29</v>
      </c>
      <c r="B21" s="7" t="s">
        <v>15</v>
      </c>
      <c r="C21" s="7" t="s">
        <v>15</v>
      </c>
      <c r="D21" s="7" t="s">
        <v>15</v>
      </c>
      <c r="E21" s="7" t="s">
        <v>15</v>
      </c>
      <c r="F21" s="7" t="s">
        <v>15</v>
      </c>
      <c r="G21" s="7" t="s">
        <v>15</v>
      </c>
      <c r="H21" s="7" t="s">
        <v>15</v>
      </c>
    </row>
    <row r="22" spans="1:8">
      <c r="A22" s="6" t="s">
        <v>30</v>
      </c>
      <c r="B22" s="7">
        <v>11260060</v>
      </c>
      <c r="C22" s="7" t="s">
        <v>15</v>
      </c>
      <c r="D22" s="7" t="s">
        <v>15</v>
      </c>
      <c r="E22" s="7">
        <v>11260060</v>
      </c>
      <c r="F22" s="7" t="s">
        <v>15</v>
      </c>
      <c r="G22" s="7" t="s">
        <v>15</v>
      </c>
      <c r="H22" s="7">
        <v>11260060</v>
      </c>
    </row>
    <row r="23" spans="1:8">
      <c r="A23" s="6" t="s">
        <v>31</v>
      </c>
      <c r="B23" s="7">
        <v>367</v>
      </c>
      <c r="C23" s="7" t="s">
        <v>15</v>
      </c>
      <c r="D23" s="7" t="s">
        <v>15</v>
      </c>
      <c r="E23" s="7">
        <v>367</v>
      </c>
      <c r="F23" s="7" t="s">
        <v>15</v>
      </c>
      <c r="G23" s="7" t="s">
        <v>15</v>
      </c>
      <c r="H23" s="7">
        <v>367</v>
      </c>
    </row>
    <row r="24" spans="1:8">
      <c r="A24" s="6" t="s">
        <v>32</v>
      </c>
      <c r="B24" s="7">
        <v>3721513335</v>
      </c>
      <c r="C24" s="7">
        <v>1559159</v>
      </c>
      <c r="D24" s="7" t="s">
        <v>15</v>
      </c>
      <c r="E24" s="7">
        <v>3723072494</v>
      </c>
      <c r="F24" s="7" t="s">
        <v>15</v>
      </c>
      <c r="G24" s="7" t="s">
        <v>15</v>
      </c>
      <c r="H24" s="7">
        <v>3723072494</v>
      </c>
    </row>
    <row r="25" spans="1:8">
      <c r="A25" s="6" t="s">
        <v>33</v>
      </c>
      <c r="B25" s="7" t="s">
        <v>15</v>
      </c>
      <c r="C25" s="7" t="s">
        <v>15</v>
      </c>
      <c r="D25" s="7" t="s">
        <v>15</v>
      </c>
      <c r="E25" s="7" t="s">
        <v>15</v>
      </c>
      <c r="F25" s="7" t="s">
        <v>15</v>
      </c>
      <c r="G25" s="7" t="s">
        <v>15</v>
      </c>
      <c r="H25" s="7" t="s">
        <v>15</v>
      </c>
    </row>
    <row r="26" spans="1:8">
      <c r="A26" s="6" t="s">
        <v>34</v>
      </c>
      <c r="B26" s="7" t="s">
        <v>15</v>
      </c>
      <c r="C26" s="7" t="s">
        <v>15</v>
      </c>
      <c r="D26" s="7" t="s">
        <v>15</v>
      </c>
      <c r="E26" s="7" t="s">
        <v>15</v>
      </c>
      <c r="F26" s="7" t="s">
        <v>15</v>
      </c>
      <c r="G26" s="7" t="s">
        <v>15</v>
      </c>
      <c r="H26" s="7" t="s">
        <v>15</v>
      </c>
    </row>
    <row r="27" spans="1:8">
      <c r="A27" s="6" t="s">
        <v>35</v>
      </c>
      <c r="B27" s="7" t="s">
        <v>15</v>
      </c>
      <c r="C27" s="7" t="s">
        <v>15</v>
      </c>
      <c r="D27" s="7" t="s">
        <v>15</v>
      </c>
      <c r="E27" s="7" t="s">
        <v>15</v>
      </c>
      <c r="F27" s="7" t="s">
        <v>15</v>
      </c>
      <c r="G27" s="7" t="s">
        <v>15</v>
      </c>
      <c r="H27" s="7" t="s">
        <v>15</v>
      </c>
    </row>
    <row r="28" spans="1:8">
      <c r="A28" s="6" t="s">
        <v>36</v>
      </c>
      <c r="B28" s="7" t="s">
        <v>15</v>
      </c>
      <c r="C28" s="7" t="s">
        <v>15</v>
      </c>
      <c r="D28" s="7" t="s">
        <v>15</v>
      </c>
      <c r="E28" s="7" t="s">
        <v>15</v>
      </c>
      <c r="F28" s="7" t="s">
        <v>15</v>
      </c>
      <c r="G28" s="7" t="s">
        <v>15</v>
      </c>
      <c r="H28" s="7" t="s">
        <v>15</v>
      </c>
    </row>
    <row r="29" spans="1:8">
      <c r="A29" s="6" t="s">
        <v>37</v>
      </c>
      <c r="B29" s="7">
        <v>1473895</v>
      </c>
      <c r="C29" s="7" t="s">
        <v>15</v>
      </c>
      <c r="D29" s="7" t="s">
        <v>15</v>
      </c>
      <c r="E29" s="7">
        <v>1473895</v>
      </c>
      <c r="F29" s="7" t="s">
        <v>15</v>
      </c>
      <c r="G29" s="7" t="s">
        <v>15</v>
      </c>
      <c r="H29" s="7">
        <v>1473895</v>
      </c>
    </row>
    <row r="30" spans="1:8">
      <c r="A30" s="6" t="s">
        <v>38</v>
      </c>
      <c r="B30" s="7">
        <v>442097</v>
      </c>
      <c r="C30" s="7" t="s">
        <v>15</v>
      </c>
      <c r="D30" s="7" t="s">
        <v>15</v>
      </c>
      <c r="E30" s="7">
        <v>442097</v>
      </c>
      <c r="F30" s="7" t="s">
        <v>15</v>
      </c>
      <c r="G30" s="7" t="s">
        <v>15</v>
      </c>
      <c r="H30" s="7">
        <v>442097</v>
      </c>
    </row>
    <row r="31" spans="1:8">
      <c r="A31" s="6" t="s">
        <v>39</v>
      </c>
      <c r="B31" s="7">
        <v>14500441</v>
      </c>
      <c r="C31" s="7" t="s">
        <v>15</v>
      </c>
      <c r="D31" s="7" t="s">
        <v>15</v>
      </c>
      <c r="E31" s="7">
        <v>14500441</v>
      </c>
      <c r="F31" s="7" t="s">
        <v>15</v>
      </c>
      <c r="G31" s="7" t="s">
        <v>15</v>
      </c>
      <c r="H31" s="7">
        <v>14500441</v>
      </c>
    </row>
    <row r="32" spans="1:8">
      <c r="A32" s="6" t="s">
        <v>40</v>
      </c>
      <c r="B32" s="7" t="s">
        <v>15</v>
      </c>
      <c r="C32" s="7" t="s">
        <v>15</v>
      </c>
      <c r="D32" s="7" t="s">
        <v>15</v>
      </c>
      <c r="E32" s="7" t="s">
        <v>15</v>
      </c>
      <c r="F32" s="7" t="s">
        <v>15</v>
      </c>
      <c r="G32" s="7" t="s">
        <v>15</v>
      </c>
      <c r="H32" s="7" t="s">
        <v>15</v>
      </c>
    </row>
    <row r="33" spans="1:8">
      <c r="A33" s="6" t="s">
        <v>41</v>
      </c>
      <c r="B33" s="7" t="s">
        <v>15</v>
      </c>
      <c r="C33" s="7" t="s">
        <v>15</v>
      </c>
      <c r="D33" s="7" t="s">
        <v>15</v>
      </c>
      <c r="E33" s="7" t="s">
        <v>15</v>
      </c>
      <c r="F33" s="7" t="s">
        <v>15</v>
      </c>
      <c r="G33" s="7" t="s">
        <v>15</v>
      </c>
      <c r="H33" s="7" t="s">
        <v>15</v>
      </c>
    </row>
    <row r="34" spans="1:8">
      <c r="A34" s="6" t="s">
        <v>42</v>
      </c>
      <c r="B34" s="7" t="s">
        <v>15</v>
      </c>
      <c r="C34" s="7" t="s">
        <v>15</v>
      </c>
      <c r="D34" s="7" t="s">
        <v>15</v>
      </c>
      <c r="E34" s="7" t="s">
        <v>15</v>
      </c>
      <c r="F34" s="7" t="s">
        <v>15</v>
      </c>
      <c r="G34" s="7" t="s">
        <v>15</v>
      </c>
      <c r="H34" s="7" t="s">
        <v>15</v>
      </c>
    </row>
    <row r="35" spans="1:8">
      <c r="A35" s="6" t="s">
        <v>43</v>
      </c>
      <c r="B35" s="7" t="s">
        <v>15</v>
      </c>
      <c r="C35" s="7" t="s">
        <v>15</v>
      </c>
      <c r="D35" s="7" t="s">
        <v>15</v>
      </c>
      <c r="E35" s="7" t="s">
        <v>15</v>
      </c>
      <c r="F35" s="7" t="s">
        <v>15</v>
      </c>
      <c r="G35" s="7" t="s">
        <v>15</v>
      </c>
      <c r="H35" s="7" t="s">
        <v>15</v>
      </c>
    </row>
    <row r="36" spans="1:8">
      <c r="A36" s="6" t="s">
        <v>44</v>
      </c>
      <c r="B36" s="7" t="s">
        <v>15</v>
      </c>
      <c r="C36" s="7" t="s">
        <v>15</v>
      </c>
      <c r="D36" s="7" t="s">
        <v>15</v>
      </c>
      <c r="E36" s="7" t="s">
        <v>15</v>
      </c>
      <c r="F36" s="7" t="s">
        <v>15</v>
      </c>
      <c r="G36" s="7" t="s">
        <v>15</v>
      </c>
      <c r="H36" s="7" t="s">
        <v>15</v>
      </c>
    </row>
    <row r="37" spans="1:8">
      <c r="A37" s="6" t="s">
        <v>45</v>
      </c>
      <c r="B37" s="7" t="s">
        <v>15</v>
      </c>
      <c r="C37" s="7" t="s">
        <v>15</v>
      </c>
      <c r="D37" s="7" t="s">
        <v>15</v>
      </c>
      <c r="E37" s="7" t="s">
        <v>15</v>
      </c>
      <c r="F37" s="7" t="s">
        <v>15</v>
      </c>
      <c r="G37" s="7" t="s">
        <v>15</v>
      </c>
      <c r="H37" s="7" t="s">
        <v>15</v>
      </c>
    </row>
    <row r="38" spans="1:8">
      <c r="A38" s="6" t="s">
        <v>46</v>
      </c>
      <c r="B38" s="7">
        <v>488079542</v>
      </c>
      <c r="C38" s="7" t="s">
        <v>15</v>
      </c>
      <c r="D38" s="7">
        <v>4173100</v>
      </c>
      <c r="E38" s="7">
        <v>483906442</v>
      </c>
      <c r="F38" s="7">
        <v>381606668</v>
      </c>
      <c r="G38" s="7">
        <v>11657127</v>
      </c>
      <c r="H38" s="7">
        <v>102299774</v>
      </c>
    </row>
    <row r="39" spans="1:8">
      <c r="A39" s="6" t="s">
        <v>47</v>
      </c>
      <c r="B39" s="7" t="s">
        <v>15</v>
      </c>
      <c r="C39" s="7" t="s">
        <v>15</v>
      </c>
      <c r="D39" s="7" t="s">
        <v>15</v>
      </c>
      <c r="E39" s="7" t="s">
        <v>15</v>
      </c>
      <c r="F39" s="7" t="s">
        <v>15</v>
      </c>
      <c r="G39" s="7" t="s">
        <v>15</v>
      </c>
      <c r="H39" s="7" t="s">
        <v>15</v>
      </c>
    </row>
    <row r="40" spans="1:8">
      <c r="A40" s="6" t="s">
        <v>48</v>
      </c>
      <c r="B40" s="7" t="s">
        <v>15</v>
      </c>
      <c r="C40" s="7" t="s">
        <v>15</v>
      </c>
      <c r="D40" s="7" t="s">
        <v>15</v>
      </c>
      <c r="E40" s="7" t="s">
        <v>15</v>
      </c>
      <c r="F40" s="7" t="s">
        <v>15</v>
      </c>
      <c r="G40" s="7" t="s">
        <v>15</v>
      </c>
      <c r="H40" s="7" t="s">
        <v>15</v>
      </c>
    </row>
    <row r="41" spans="1:8">
      <c r="A41" s="6" t="s">
        <v>49</v>
      </c>
      <c r="B41" s="7" t="s">
        <v>15</v>
      </c>
      <c r="C41" s="7" t="s">
        <v>15</v>
      </c>
      <c r="D41" s="7" t="s">
        <v>15</v>
      </c>
      <c r="E41" s="7" t="s">
        <v>15</v>
      </c>
      <c r="F41" s="7" t="s">
        <v>15</v>
      </c>
      <c r="G41" s="7" t="s">
        <v>15</v>
      </c>
      <c r="H41" s="7" t="s">
        <v>15</v>
      </c>
    </row>
    <row r="42" spans="1:8">
      <c r="A42" s="6" t="s">
        <v>50</v>
      </c>
      <c r="B42" s="7" t="s">
        <v>15</v>
      </c>
      <c r="C42" s="7" t="s">
        <v>15</v>
      </c>
      <c r="D42" s="7" t="s">
        <v>15</v>
      </c>
      <c r="E42" s="7" t="s">
        <v>15</v>
      </c>
      <c r="F42" s="7" t="s">
        <v>15</v>
      </c>
      <c r="G42" s="7" t="s">
        <v>15</v>
      </c>
      <c r="H42" s="7" t="s">
        <v>15</v>
      </c>
    </row>
    <row r="43" spans="1:8">
      <c r="A43" s="6" t="s">
        <v>51</v>
      </c>
      <c r="B43" s="7" t="s">
        <v>15</v>
      </c>
      <c r="C43" s="7" t="s">
        <v>15</v>
      </c>
      <c r="D43" s="7" t="s">
        <v>15</v>
      </c>
      <c r="E43" s="7" t="s">
        <v>15</v>
      </c>
      <c r="F43" s="7" t="s">
        <v>15</v>
      </c>
      <c r="G43" s="7" t="s">
        <v>15</v>
      </c>
      <c r="H43" s="7" t="s">
        <v>15</v>
      </c>
    </row>
    <row r="44" spans="1:8">
      <c r="A44" s="6" t="s">
        <v>52</v>
      </c>
      <c r="B44" s="7" t="s">
        <v>15</v>
      </c>
      <c r="C44" s="7">
        <v>1952500</v>
      </c>
      <c r="D44" s="7" t="s">
        <v>15</v>
      </c>
      <c r="E44" s="7">
        <v>1952500</v>
      </c>
      <c r="F44" s="7" t="s">
        <v>15</v>
      </c>
      <c r="G44" s="7" t="s">
        <v>15</v>
      </c>
      <c r="H44" s="7">
        <v>1952500</v>
      </c>
    </row>
    <row r="45" spans="1:8">
      <c r="A45" s="6" t="s">
        <v>53</v>
      </c>
      <c r="B45" s="7">
        <v>23139600</v>
      </c>
      <c r="C45" s="7" t="s">
        <v>15</v>
      </c>
      <c r="D45" s="7" t="s">
        <v>15</v>
      </c>
      <c r="E45" s="7">
        <v>23139600</v>
      </c>
      <c r="F45" s="7">
        <v>6201408</v>
      </c>
      <c r="G45" s="7">
        <v>1550352</v>
      </c>
      <c r="H45" s="7">
        <v>16938192</v>
      </c>
    </row>
    <row r="46" spans="1:8">
      <c r="A46" s="6" t="s">
        <v>54</v>
      </c>
      <c r="B46" s="7">
        <v>8174439126</v>
      </c>
      <c r="C46" s="7">
        <v>14456200</v>
      </c>
      <c r="D46" s="7" t="s">
        <v>15</v>
      </c>
      <c r="E46" s="7">
        <v>8188895326</v>
      </c>
      <c r="F46" s="7">
        <v>3857199308</v>
      </c>
      <c r="G46" s="7">
        <v>138465600</v>
      </c>
      <c r="H46" s="7">
        <v>4331696018</v>
      </c>
    </row>
    <row r="47" spans="1:8">
      <c r="A47" s="6" t="s">
        <v>55</v>
      </c>
      <c r="B47" s="7">
        <v>113743607422</v>
      </c>
      <c r="C47" s="7">
        <v>97350000</v>
      </c>
      <c r="D47" s="7" t="s">
        <v>15</v>
      </c>
      <c r="E47" s="7">
        <v>113840957422</v>
      </c>
      <c r="F47" s="7">
        <v>65358104029</v>
      </c>
      <c r="G47" s="7">
        <v>2082522797</v>
      </c>
      <c r="H47" s="7">
        <v>48482853393</v>
      </c>
    </row>
    <row r="48" spans="1:8">
      <c r="A48" s="6" t="s">
        <v>56</v>
      </c>
      <c r="B48" s="7">
        <v>3</v>
      </c>
      <c r="C48" s="7" t="s">
        <v>15</v>
      </c>
      <c r="D48" s="7" t="s">
        <v>15</v>
      </c>
      <c r="E48" s="7">
        <v>3</v>
      </c>
      <c r="F48" s="7" t="s">
        <v>15</v>
      </c>
      <c r="G48" s="7" t="s">
        <v>15</v>
      </c>
      <c r="H48" s="7">
        <v>3</v>
      </c>
    </row>
    <row r="49" spans="1:8">
      <c r="A49" s="6" t="s">
        <v>57</v>
      </c>
      <c r="B49" s="7" t="s">
        <v>15</v>
      </c>
      <c r="C49" s="7" t="s">
        <v>15</v>
      </c>
      <c r="D49" s="7" t="s">
        <v>15</v>
      </c>
      <c r="E49" s="7" t="s">
        <v>15</v>
      </c>
      <c r="F49" s="7" t="s">
        <v>15</v>
      </c>
      <c r="G49" s="7" t="s">
        <v>15</v>
      </c>
      <c r="H49" s="7" t="s">
        <v>15</v>
      </c>
    </row>
    <row r="50" spans="1:8">
      <c r="A50" s="6" t="s">
        <v>58</v>
      </c>
      <c r="B50" s="7" t="s">
        <v>15</v>
      </c>
      <c r="C50" s="7" t="s">
        <v>15</v>
      </c>
      <c r="D50" s="7" t="s">
        <v>15</v>
      </c>
      <c r="E50" s="7" t="s">
        <v>15</v>
      </c>
      <c r="F50" s="7" t="s">
        <v>15</v>
      </c>
      <c r="G50" s="7" t="s">
        <v>15</v>
      </c>
      <c r="H50" s="7" t="s">
        <v>15</v>
      </c>
    </row>
    <row r="51" spans="1:8">
      <c r="A51" s="6" t="s">
        <v>59</v>
      </c>
      <c r="B51" s="7">
        <v>2783054902</v>
      </c>
      <c r="C51" s="7" t="s">
        <v>15</v>
      </c>
      <c r="D51" s="7" t="s">
        <v>15</v>
      </c>
      <c r="E51" s="7">
        <v>2783054902</v>
      </c>
      <c r="F51" s="7">
        <v>2238736618</v>
      </c>
      <c r="G51" s="7">
        <v>14004697</v>
      </c>
      <c r="H51" s="7">
        <v>544318284</v>
      </c>
    </row>
    <row r="52" spans="1:8">
      <c r="A52" s="6" t="s">
        <v>60</v>
      </c>
      <c r="B52" s="7">
        <v>865386594</v>
      </c>
      <c r="C52" s="7">
        <v>26484700</v>
      </c>
      <c r="D52" s="7" t="s">
        <v>15</v>
      </c>
      <c r="E52" s="7">
        <v>891871294</v>
      </c>
      <c r="F52" s="7">
        <v>542901207</v>
      </c>
      <c r="G52" s="7">
        <v>25757822</v>
      </c>
      <c r="H52" s="7">
        <v>348970087</v>
      </c>
    </row>
    <row r="53" spans="1:8">
      <c r="A53" s="6" t="s">
        <v>61</v>
      </c>
      <c r="B53" s="7" t="s">
        <v>15</v>
      </c>
      <c r="C53" s="7" t="s">
        <v>15</v>
      </c>
      <c r="D53" s="7" t="s">
        <v>15</v>
      </c>
      <c r="E53" s="7" t="s">
        <v>15</v>
      </c>
      <c r="F53" s="7" t="s">
        <v>15</v>
      </c>
      <c r="G53" s="7" t="s">
        <v>15</v>
      </c>
      <c r="H53" s="7" t="s">
        <v>15</v>
      </c>
    </row>
    <row r="54" spans="1:8">
      <c r="A54" s="6" t="s">
        <v>62</v>
      </c>
      <c r="B54" s="7" t="s">
        <v>15</v>
      </c>
      <c r="C54" s="7" t="s">
        <v>15</v>
      </c>
      <c r="D54" s="7" t="s">
        <v>15</v>
      </c>
      <c r="E54" s="7" t="s">
        <v>15</v>
      </c>
      <c r="F54" s="7" t="s">
        <v>15</v>
      </c>
      <c r="G54" s="7" t="s">
        <v>15</v>
      </c>
      <c r="H54" s="7" t="s">
        <v>15</v>
      </c>
    </row>
    <row r="55" spans="1:8">
      <c r="A55" s="6" t="s">
        <v>63</v>
      </c>
      <c r="B55" s="7" t="s">
        <v>15</v>
      </c>
      <c r="C55" s="7" t="s">
        <v>15</v>
      </c>
      <c r="D55" s="7" t="s">
        <v>15</v>
      </c>
      <c r="E55" s="7" t="s">
        <v>15</v>
      </c>
      <c r="F55" s="7" t="s">
        <v>15</v>
      </c>
      <c r="G55" s="7" t="s">
        <v>15</v>
      </c>
      <c r="H55" s="7" t="s">
        <v>15</v>
      </c>
    </row>
    <row r="56" spans="1:8">
      <c r="A56" s="6" t="s">
        <v>64</v>
      </c>
      <c r="B56" s="7">
        <v>15503400</v>
      </c>
      <c r="C56" s="7" t="s">
        <v>15</v>
      </c>
      <c r="D56" s="7" t="s">
        <v>15</v>
      </c>
      <c r="E56" s="7">
        <v>15503400</v>
      </c>
      <c r="F56" s="7">
        <v>398818</v>
      </c>
      <c r="G56" s="7">
        <v>310067</v>
      </c>
      <c r="H56" s="7">
        <v>15104582</v>
      </c>
    </row>
    <row r="57" spans="1:8">
      <c r="A57" s="6" t="s">
        <v>65</v>
      </c>
      <c r="B57" s="7">
        <v>46447643680</v>
      </c>
      <c r="C57" s="7">
        <v>5798100</v>
      </c>
      <c r="D57" s="7" t="s">
        <v>15</v>
      </c>
      <c r="E57" s="7">
        <v>46453441780</v>
      </c>
      <c r="F57" s="7">
        <v>38682880023</v>
      </c>
      <c r="G57" s="7">
        <v>512756561</v>
      </c>
      <c r="H57" s="7">
        <v>7770561757</v>
      </c>
    </row>
    <row r="58" spans="1:8">
      <c r="A58" s="6" t="s">
        <v>66</v>
      </c>
      <c r="B58" s="7">
        <v>44491196500</v>
      </c>
      <c r="C58" s="7">
        <v>210034825</v>
      </c>
      <c r="D58" s="7" t="s">
        <v>15</v>
      </c>
      <c r="E58" s="7">
        <v>44701231325</v>
      </c>
      <c r="F58" s="7">
        <v>40853946299</v>
      </c>
      <c r="G58" s="7">
        <v>278936942</v>
      </c>
      <c r="H58" s="7">
        <v>3847285026</v>
      </c>
    </row>
    <row r="59" spans="1:8">
      <c r="A59" s="6" t="s">
        <v>67</v>
      </c>
      <c r="B59" s="7">
        <v>5867899816</v>
      </c>
      <c r="C59" s="7">
        <v>200647700</v>
      </c>
      <c r="D59" s="7" t="s">
        <v>15</v>
      </c>
      <c r="E59" s="7">
        <v>6068547516</v>
      </c>
      <c r="F59" s="7">
        <v>3986062888</v>
      </c>
      <c r="G59" s="7">
        <v>73293910</v>
      </c>
      <c r="H59" s="7">
        <v>2082484628</v>
      </c>
    </row>
    <row r="60" spans="1:8">
      <c r="A60" s="6" t="s">
        <v>68</v>
      </c>
      <c r="B60" s="7" t="s">
        <v>15</v>
      </c>
      <c r="C60" s="7" t="s">
        <v>15</v>
      </c>
      <c r="D60" s="7" t="s">
        <v>15</v>
      </c>
      <c r="E60" s="7" t="s">
        <v>15</v>
      </c>
      <c r="F60" s="7" t="s">
        <v>15</v>
      </c>
      <c r="G60" s="7" t="s">
        <v>15</v>
      </c>
      <c r="H60" s="7" t="s">
        <v>15</v>
      </c>
    </row>
    <row r="61" spans="1:8">
      <c r="A61" s="6" t="s">
        <v>69</v>
      </c>
      <c r="B61" s="7">
        <v>364488505</v>
      </c>
      <c r="C61" s="7">
        <v>309543564</v>
      </c>
      <c r="D61" s="7">
        <v>17025725</v>
      </c>
      <c r="E61" s="7">
        <v>657006344</v>
      </c>
      <c r="F61" s="7" t="s">
        <v>15</v>
      </c>
      <c r="G61" s="7" t="s">
        <v>15</v>
      </c>
      <c r="H61" s="7">
        <v>657006344</v>
      </c>
    </row>
    <row r="62" spans="1:8">
      <c r="A62" s="6" t="s">
        <v>70</v>
      </c>
      <c r="B62" s="7">
        <v>5620581632</v>
      </c>
      <c r="C62" s="7">
        <v>184937215</v>
      </c>
      <c r="D62" s="7">
        <v>119666474</v>
      </c>
      <c r="E62" s="7">
        <v>5685852373</v>
      </c>
      <c r="F62" s="7">
        <v>4891398613</v>
      </c>
      <c r="G62" s="7">
        <v>212889841</v>
      </c>
      <c r="H62" s="7">
        <v>794453760</v>
      </c>
    </row>
    <row r="63" spans="1:8">
      <c r="A63" s="6" t="s">
        <v>71</v>
      </c>
      <c r="B63" s="7">
        <v>200512237</v>
      </c>
      <c r="C63" s="7" t="s">
        <v>15</v>
      </c>
      <c r="D63" s="7" t="s">
        <v>15</v>
      </c>
      <c r="E63" s="7">
        <v>200512237</v>
      </c>
      <c r="F63" s="7">
        <v>86422855</v>
      </c>
      <c r="G63" s="7">
        <v>26353447</v>
      </c>
      <c r="H63" s="7">
        <v>114089382</v>
      </c>
    </row>
    <row r="64" spans="1:8">
      <c r="A64" s="6" t="s">
        <v>72</v>
      </c>
      <c r="B64" s="7">
        <v>5292294476</v>
      </c>
      <c r="C64" s="7">
        <v>184937215</v>
      </c>
      <c r="D64" s="7">
        <v>119666474</v>
      </c>
      <c r="E64" s="7">
        <v>5357565217</v>
      </c>
      <c r="F64" s="7">
        <v>4804975758</v>
      </c>
      <c r="G64" s="7">
        <v>186536394</v>
      </c>
      <c r="H64" s="7">
        <v>552589459</v>
      </c>
    </row>
    <row r="65" spans="1:8">
      <c r="A65" s="6" t="s">
        <v>73</v>
      </c>
      <c r="B65" s="7">
        <v>127774919</v>
      </c>
      <c r="C65" s="7" t="s">
        <v>15</v>
      </c>
      <c r="D65" s="7" t="s">
        <v>15</v>
      </c>
      <c r="E65" s="7">
        <v>127774919</v>
      </c>
      <c r="F65" s="7" t="s">
        <v>15</v>
      </c>
      <c r="G65" s="7" t="s">
        <v>15</v>
      </c>
      <c r="H65" s="7">
        <v>127774919</v>
      </c>
    </row>
    <row r="66" spans="1:8">
      <c r="A66" s="6" t="s">
        <v>74</v>
      </c>
      <c r="B66" s="7">
        <v>346935711633</v>
      </c>
      <c r="C66" s="7">
        <v>1868376207</v>
      </c>
      <c r="D66" s="7">
        <v>186527767</v>
      </c>
      <c r="E66" s="7">
        <v>348617560073</v>
      </c>
      <c r="F66" s="7">
        <v>219038965277</v>
      </c>
      <c r="G66" s="7">
        <v>5542450292</v>
      </c>
      <c r="H66" s="7">
        <v>129578594796</v>
      </c>
    </row>
  </sheetData>
  <mergeCells count="1">
    <mergeCell ref="A1:H1"/>
  </mergeCells>
  <phoneticPr fontId="3"/>
  <pageMargins left="0.3888888888888889" right="0.3888888888888889" top="0.3888888888888889" bottom="0.3888888888888889" header="0.19444444444444445" footer="0.19444444444444445"/>
  <pageSetup paperSize="9" fitToHeight="0" orientation="landscape"/>
  <headerFooter>
    <oddHeader>&amp;R&amp;9&amp;D</oddHeader>
    <oddFooter>&amp;C&amp;9&amp;P/&amp;N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E2CE3-A714-4062-8F3B-5D398C02A208}">
  <dimension ref="A1:J6"/>
  <sheetViews>
    <sheetView zoomScaleNormal="100" workbookViewId="0">
      <selection activeCell="G22" sqref="G22"/>
    </sheetView>
  </sheetViews>
  <sheetFormatPr defaultColWidth="8.9140625" defaultRowHeight="11"/>
  <cols>
    <col min="1" max="1" width="22.83203125" style="24" customWidth="1"/>
    <col min="2" max="10" width="12.83203125" style="24" customWidth="1"/>
    <col min="11" max="16384" width="8.9140625" style="24"/>
  </cols>
  <sheetData>
    <row r="1" spans="1:10" ht="21">
      <c r="A1" s="59" t="s">
        <v>265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ht="13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7" t="s">
        <v>2</v>
      </c>
    </row>
    <row r="3" spans="1:10" ht="13">
      <c r="A3" s="25" t="s">
        <v>233</v>
      </c>
      <c r="B3" s="25"/>
      <c r="C3" s="25"/>
      <c r="D3" s="25"/>
      <c r="E3" s="25"/>
      <c r="F3" s="25"/>
      <c r="G3" s="25"/>
      <c r="H3" s="25"/>
      <c r="I3" s="25"/>
      <c r="J3" s="27" t="s">
        <v>4</v>
      </c>
    </row>
    <row r="4" spans="1:10" ht="22.5" customHeight="1">
      <c r="A4" s="31" t="s">
        <v>256</v>
      </c>
      <c r="B4" s="32" t="s">
        <v>266</v>
      </c>
      <c r="C4" s="43" t="s">
        <v>267</v>
      </c>
      <c r="D4" s="43" t="s">
        <v>268</v>
      </c>
      <c r="E4" s="43" t="s">
        <v>269</v>
      </c>
      <c r="F4" s="43" t="s">
        <v>270</v>
      </c>
      <c r="G4" s="43" t="s">
        <v>271</v>
      </c>
      <c r="H4" s="43" t="s">
        <v>272</v>
      </c>
      <c r="I4" s="43" t="s">
        <v>273</v>
      </c>
      <c r="J4" s="32" t="s">
        <v>274</v>
      </c>
    </row>
    <row r="5" spans="1:10" s="42" customFormat="1" ht="18" customHeight="1">
      <c r="A5" s="37">
        <v>32711152572</v>
      </c>
      <c r="B5" s="34">
        <v>4428310385</v>
      </c>
      <c r="C5" s="34">
        <v>3976076673</v>
      </c>
      <c r="D5" s="34">
        <v>3766241495.6790285</v>
      </c>
      <c r="E5" s="34">
        <v>3461202238.1410174</v>
      </c>
      <c r="F5" s="34">
        <v>3201305619.4010887</v>
      </c>
      <c r="G5" s="34">
        <v>11169771441.505606</v>
      </c>
      <c r="H5" s="34">
        <v>2286169996.7480459</v>
      </c>
      <c r="I5" s="34">
        <v>408337438.82025224</v>
      </c>
      <c r="J5" s="34">
        <v>13737283.304890845</v>
      </c>
    </row>
    <row r="6" spans="1:10">
      <c r="B6" s="45"/>
      <c r="C6" s="45"/>
      <c r="D6" s="45"/>
      <c r="E6" s="45"/>
      <c r="F6" s="45"/>
      <c r="G6" s="45"/>
      <c r="H6" s="45"/>
      <c r="I6" s="45"/>
      <c r="J6" s="45"/>
    </row>
  </sheetData>
  <mergeCells count="1">
    <mergeCell ref="A1:J1"/>
  </mergeCells>
  <phoneticPr fontId="3"/>
  <pageMargins left="0.3888888888888889" right="0.3888888888888889" top="0.3888888888888889" bottom="0.3888888888888889" header="0.19444444444444445" footer="0.19444444444444445"/>
  <pageSetup paperSize="9" scale="93" orientation="landscape" r:id="rId1"/>
  <headerFooter>
    <oddHeader>&amp;R&amp;9&amp;D</oddHeader>
    <oddFooter>&amp;C&amp;9&amp;P/&amp;N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A557D-66A7-436C-A3D9-0A12CDC51362}">
  <dimension ref="A1:B9"/>
  <sheetViews>
    <sheetView zoomScaleNormal="100" workbookViewId="0">
      <selection activeCell="B19" sqref="B19"/>
    </sheetView>
  </sheetViews>
  <sheetFormatPr defaultColWidth="8.9140625" defaultRowHeight="11"/>
  <cols>
    <col min="1" max="1" width="22.83203125" style="1" customWidth="1"/>
    <col min="2" max="2" width="112.83203125" style="1" customWidth="1"/>
    <col min="3" max="16384" width="8.9140625" style="1"/>
  </cols>
  <sheetData>
    <row r="1" spans="1:2" ht="21">
      <c r="A1" s="8" t="s">
        <v>275</v>
      </c>
    </row>
    <row r="2" spans="1:2" ht="13">
      <c r="A2" s="2" t="s">
        <v>1</v>
      </c>
    </row>
    <row r="3" spans="1:2" ht="13">
      <c r="A3" s="2" t="s">
        <v>2</v>
      </c>
    </row>
    <row r="4" spans="1:2" ht="13">
      <c r="A4" s="2" t="s">
        <v>3</v>
      </c>
    </row>
    <row r="5" spans="1:2" ht="13">
      <c r="B5" s="3" t="s">
        <v>180</v>
      </c>
    </row>
    <row r="6" spans="1:2" ht="22.5" customHeight="1">
      <c r="A6" s="46" t="s">
        <v>276</v>
      </c>
      <c r="B6" s="10" t="s">
        <v>277</v>
      </c>
    </row>
    <row r="7" spans="1:2" ht="18" customHeight="1">
      <c r="A7" s="47">
        <v>0</v>
      </c>
      <c r="B7" s="7"/>
    </row>
    <row r="9" spans="1:2">
      <c r="A9" s="65" t="s">
        <v>278</v>
      </c>
      <c r="B9" s="65"/>
    </row>
  </sheetData>
  <mergeCells count="1">
    <mergeCell ref="A9:B9"/>
  </mergeCells>
  <phoneticPr fontId="3"/>
  <pageMargins left="0.3888888888888889" right="0.3888888888888889" top="0.3888888888888889" bottom="0.3888888888888889" header="0.19444444444444445" footer="0.19444444444444445"/>
  <pageSetup paperSize="9" scale="95" orientation="landscape" r:id="rId1"/>
  <headerFooter>
    <oddHeader>&amp;R&amp;9&amp;D</oddHeader>
    <oddFooter>&amp;C&amp;9&amp;P/&amp;N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9D53B-7DCC-4DBB-99D6-02318AA8C1B9}">
  <dimension ref="A1:F14"/>
  <sheetViews>
    <sheetView zoomScaleNormal="100" workbookViewId="0">
      <selection activeCell="J24" sqref="J24"/>
    </sheetView>
  </sheetViews>
  <sheetFormatPr defaultColWidth="8.9140625" defaultRowHeight="11"/>
  <cols>
    <col min="1" max="1" width="21.6640625" style="1" customWidth="1"/>
    <col min="2" max="6" width="20.83203125" style="1" customWidth="1"/>
    <col min="7" max="16384" width="8.9140625" style="1"/>
  </cols>
  <sheetData>
    <row r="1" spans="1:6" ht="21">
      <c r="A1" s="8" t="s">
        <v>279</v>
      </c>
    </row>
    <row r="2" spans="1:6" ht="13">
      <c r="A2" s="2" t="s">
        <v>1</v>
      </c>
    </row>
    <row r="3" spans="1:6" ht="13">
      <c r="A3" s="2" t="s">
        <v>2</v>
      </c>
    </row>
    <row r="4" spans="1:6" ht="13">
      <c r="A4" s="2" t="s">
        <v>3</v>
      </c>
    </row>
    <row r="5" spans="1:6" ht="13">
      <c r="F5" s="3" t="s">
        <v>180</v>
      </c>
    </row>
    <row r="6" spans="1:6" ht="22.5" customHeight="1">
      <c r="A6" s="57" t="s">
        <v>5</v>
      </c>
      <c r="B6" s="57" t="s">
        <v>280</v>
      </c>
      <c r="C6" s="57" t="s">
        <v>281</v>
      </c>
      <c r="D6" s="57" t="s">
        <v>282</v>
      </c>
      <c r="E6" s="57"/>
      <c r="F6" s="57" t="s">
        <v>283</v>
      </c>
    </row>
    <row r="7" spans="1:6" ht="22.5" customHeight="1">
      <c r="A7" s="57"/>
      <c r="B7" s="57"/>
      <c r="C7" s="57"/>
      <c r="D7" s="10" t="s">
        <v>284</v>
      </c>
      <c r="E7" s="10" t="s">
        <v>147</v>
      </c>
      <c r="F7" s="57"/>
    </row>
    <row r="8" spans="1:6" ht="18" customHeight="1">
      <c r="A8" s="6" t="s">
        <v>285</v>
      </c>
      <c r="B8" s="7">
        <v>0</v>
      </c>
      <c r="C8" s="7">
        <v>0</v>
      </c>
      <c r="D8" s="7"/>
      <c r="E8" s="7"/>
      <c r="F8" s="7"/>
    </row>
    <row r="9" spans="1:6" ht="18" customHeight="1">
      <c r="A9" s="6" t="s">
        <v>286</v>
      </c>
      <c r="B9" s="7">
        <v>2688000</v>
      </c>
      <c r="C9" s="7">
        <f>2848000+3000</f>
        <v>2851000</v>
      </c>
      <c r="D9" s="7">
        <f>2651000+36000+1000</f>
        <v>2688000</v>
      </c>
      <c r="E9" s="7"/>
      <c r="F9" s="7">
        <f>SUM(B9:C9)-SUM(D9:E9)</f>
        <v>2851000</v>
      </c>
    </row>
    <row r="10" spans="1:6" ht="18" customHeight="1">
      <c r="A10" s="6" t="s">
        <v>287</v>
      </c>
      <c r="B10" s="7">
        <v>33000</v>
      </c>
      <c r="C10" s="7">
        <v>45000</v>
      </c>
      <c r="D10" s="7">
        <v>33000</v>
      </c>
      <c r="E10" s="7"/>
      <c r="F10" s="7">
        <f t="shared" ref="F10:F13" si="0">SUM(B10:C10)-SUM(D10:E10)</f>
        <v>45000</v>
      </c>
    </row>
    <row r="11" spans="1:6" ht="18" customHeight="1">
      <c r="A11" s="6" t="s">
        <v>288</v>
      </c>
      <c r="B11" s="7">
        <v>4082249000</v>
      </c>
      <c r="C11" s="7">
        <v>295313722</v>
      </c>
      <c r="D11" s="7">
        <v>232441722</v>
      </c>
      <c r="E11" s="7"/>
      <c r="F11" s="7">
        <f t="shared" si="0"/>
        <v>4145121000</v>
      </c>
    </row>
    <row r="12" spans="1:6" ht="18" customHeight="1">
      <c r="A12" s="6" t="s">
        <v>289</v>
      </c>
      <c r="B12" s="7">
        <v>0</v>
      </c>
      <c r="C12" s="7">
        <v>0</v>
      </c>
      <c r="D12" s="7"/>
      <c r="E12" s="7"/>
      <c r="F12" s="7">
        <f t="shared" si="0"/>
        <v>0</v>
      </c>
    </row>
    <row r="13" spans="1:6" ht="18" customHeight="1">
      <c r="A13" s="6" t="s">
        <v>290</v>
      </c>
      <c r="B13" s="7">
        <v>303769000</v>
      </c>
      <c r="C13" s="7">
        <v>344708000</v>
      </c>
      <c r="D13" s="7">
        <v>303769000</v>
      </c>
      <c r="E13" s="7"/>
      <c r="F13" s="7">
        <f t="shared" si="0"/>
        <v>344708000</v>
      </c>
    </row>
    <row r="14" spans="1:6" ht="18" customHeight="1">
      <c r="A14" s="15" t="s">
        <v>74</v>
      </c>
      <c r="B14" s="16">
        <f>SUM(B8:B13)</f>
        <v>4388739000</v>
      </c>
      <c r="C14" s="7">
        <f t="shared" ref="C14:E14" si="1">SUM(C8:C13)</f>
        <v>642917722</v>
      </c>
      <c r="D14" s="7">
        <f t="shared" si="1"/>
        <v>538931722</v>
      </c>
      <c r="E14" s="7">
        <f t="shared" si="1"/>
        <v>0</v>
      </c>
      <c r="F14" s="7">
        <f>SUM(F8:F13)</f>
        <v>4492725000</v>
      </c>
    </row>
  </sheetData>
  <mergeCells count="5">
    <mergeCell ref="A6:A7"/>
    <mergeCell ref="B6:B7"/>
    <mergeCell ref="C6:C7"/>
    <mergeCell ref="D6:E6"/>
    <mergeCell ref="F6:F7"/>
  </mergeCells>
  <phoneticPr fontId="3"/>
  <pageMargins left="0.3888888888888889" right="0.3888888888888889" top="0.3888888888888889" bottom="0.3888888888888889" header="0.19444444444444445" footer="0.19444444444444445"/>
  <pageSetup paperSize="9" orientation="landscape" r:id="rId1"/>
  <headerFooter>
    <oddHeader>&amp;R&amp;9&amp;D</oddHeader>
    <oddFooter>&amp;C&amp;9&amp;P/&amp;N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A9116-8B3A-4168-81F9-8152AE825C3F}">
  <dimension ref="A1:E18"/>
  <sheetViews>
    <sheetView zoomScaleNormal="100" workbookViewId="0">
      <selection activeCell="G14" sqref="G14"/>
    </sheetView>
  </sheetViews>
  <sheetFormatPr defaultColWidth="8.9140625" defaultRowHeight="11"/>
  <cols>
    <col min="1" max="1" width="25.83203125" style="1" customWidth="1"/>
    <col min="2" max="2" width="42.08203125" style="1" customWidth="1"/>
    <col min="3" max="3" width="28.58203125" style="48" customWidth="1"/>
    <col min="4" max="4" width="16.83203125" style="1" customWidth="1"/>
    <col min="5" max="5" width="23.75" style="1" bestFit="1" customWidth="1"/>
    <col min="6" max="16384" width="8.9140625" style="1"/>
  </cols>
  <sheetData>
    <row r="1" spans="1:5" ht="21">
      <c r="A1" s="8" t="s">
        <v>291</v>
      </c>
    </row>
    <row r="2" spans="1:5" ht="13">
      <c r="A2" s="2" t="s">
        <v>1</v>
      </c>
    </row>
    <row r="3" spans="1:5" ht="13">
      <c r="A3" s="2" t="s">
        <v>2</v>
      </c>
    </row>
    <row r="4" spans="1:5" ht="13">
      <c r="E4" s="3" t="s">
        <v>292</v>
      </c>
    </row>
    <row r="5" spans="1:5" ht="22.5" customHeight="1">
      <c r="A5" s="10" t="s">
        <v>5</v>
      </c>
      <c r="B5" s="10" t="s">
        <v>293</v>
      </c>
      <c r="C5" s="10" t="s">
        <v>294</v>
      </c>
      <c r="D5" s="10" t="s">
        <v>295</v>
      </c>
      <c r="E5" s="10" t="s">
        <v>296</v>
      </c>
    </row>
    <row r="6" spans="1:5" ht="18" customHeight="1">
      <c r="A6" s="66" t="s">
        <v>297</v>
      </c>
      <c r="B6" s="6" t="s">
        <v>298</v>
      </c>
      <c r="C6" s="6" t="s">
        <v>299</v>
      </c>
      <c r="D6" s="7">
        <v>43015850</v>
      </c>
      <c r="E6" s="6" t="s">
        <v>300</v>
      </c>
    </row>
    <row r="7" spans="1:5" ht="18" customHeight="1">
      <c r="A7" s="66"/>
      <c r="B7" s="6" t="s">
        <v>301</v>
      </c>
      <c r="C7" s="6" t="s">
        <v>302</v>
      </c>
      <c r="D7" s="7">
        <v>27900000</v>
      </c>
      <c r="E7" s="6" t="s">
        <v>303</v>
      </c>
    </row>
    <row r="8" spans="1:5" ht="18" customHeight="1">
      <c r="A8" s="66"/>
      <c r="B8" s="6" t="s">
        <v>304</v>
      </c>
      <c r="C8" s="6" t="s">
        <v>299</v>
      </c>
      <c r="D8" s="7">
        <v>20883458</v>
      </c>
      <c r="E8" s="6" t="s">
        <v>305</v>
      </c>
    </row>
    <row r="9" spans="1:5" ht="18" customHeight="1">
      <c r="A9" s="66"/>
      <c r="B9" s="6" t="s">
        <v>306</v>
      </c>
      <c r="C9" s="6"/>
      <c r="D9" s="7">
        <v>124031285</v>
      </c>
      <c r="E9" s="6"/>
    </row>
    <row r="10" spans="1:5" ht="18" customHeight="1">
      <c r="A10" s="67"/>
      <c r="B10" s="15" t="s">
        <v>307</v>
      </c>
      <c r="C10" s="49"/>
      <c r="D10" s="7">
        <v>215830593</v>
      </c>
      <c r="E10" s="49"/>
    </row>
    <row r="11" spans="1:5" ht="18" customHeight="1">
      <c r="A11" s="68" t="s">
        <v>308</v>
      </c>
      <c r="B11" s="6" t="s">
        <v>309</v>
      </c>
      <c r="C11" s="6" t="s">
        <v>310</v>
      </c>
      <c r="D11" s="7">
        <v>298420000</v>
      </c>
      <c r="E11" s="6" t="s">
        <v>311</v>
      </c>
    </row>
    <row r="12" spans="1:5" ht="18" customHeight="1">
      <c r="A12" s="68"/>
      <c r="B12" s="6" t="s">
        <v>312</v>
      </c>
      <c r="C12" s="6" t="s">
        <v>313</v>
      </c>
      <c r="D12" s="7">
        <v>243682979</v>
      </c>
      <c r="E12" s="6" t="s">
        <v>314</v>
      </c>
    </row>
    <row r="13" spans="1:5" ht="18" customHeight="1">
      <c r="A13" s="68"/>
      <c r="B13" s="6" t="s">
        <v>315</v>
      </c>
      <c r="C13" s="6" t="s">
        <v>316</v>
      </c>
      <c r="D13" s="7">
        <v>160754000</v>
      </c>
      <c r="E13" s="6" t="s">
        <v>317</v>
      </c>
    </row>
    <row r="14" spans="1:5" ht="18" customHeight="1">
      <c r="A14" s="68"/>
      <c r="B14" s="6" t="s">
        <v>318</v>
      </c>
      <c r="C14" s="6" t="s">
        <v>319</v>
      </c>
      <c r="D14" s="7">
        <v>114520000</v>
      </c>
      <c r="E14" s="6" t="s">
        <v>311</v>
      </c>
    </row>
    <row r="15" spans="1:5" ht="18" customHeight="1">
      <c r="A15" s="68"/>
      <c r="B15" s="6" t="s">
        <v>320</v>
      </c>
      <c r="C15" s="6" t="s">
        <v>321</v>
      </c>
      <c r="D15" s="7">
        <v>102689145</v>
      </c>
      <c r="E15" s="6" t="s">
        <v>322</v>
      </c>
    </row>
    <row r="16" spans="1:5" ht="18" customHeight="1">
      <c r="A16" s="68"/>
      <c r="B16" s="6" t="s">
        <v>306</v>
      </c>
      <c r="C16" s="6"/>
      <c r="D16" s="7">
        <v>1216540212</v>
      </c>
      <c r="E16" s="6"/>
    </row>
    <row r="17" spans="1:5" ht="18" customHeight="1">
      <c r="A17" s="67"/>
      <c r="B17" s="15" t="s">
        <v>307</v>
      </c>
      <c r="C17" s="49"/>
      <c r="D17" s="7">
        <v>2136606336</v>
      </c>
      <c r="E17" s="49"/>
    </row>
    <row r="18" spans="1:5" ht="18" customHeight="1">
      <c r="A18" s="15" t="s">
        <v>74</v>
      </c>
      <c r="B18" s="50"/>
      <c r="C18" s="49"/>
      <c r="D18" s="7">
        <v>2352436929</v>
      </c>
      <c r="E18" s="49"/>
    </row>
  </sheetData>
  <mergeCells count="2">
    <mergeCell ref="A6:A10"/>
    <mergeCell ref="A11:A17"/>
  </mergeCells>
  <phoneticPr fontId="3"/>
  <pageMargins left="0.3888888888888889" right="0.3888888888888889" top="0.3888888888888889" bottom="0.3888888888888889" header="0.19444444444444445" footer="0.19444444444444445"/>
  <pageSetup paperSize="9" scale="93" orientation="landscape" r:id="rId1"/>
  <headerFooter>
    <oddHeader>&amp;R&amp;9&amp;D</oddHeader>
    <oddFooter>&amp;C&amp;9&amp;P/&amp;N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2CA6B-A0A0-4EF7-BB31-A937EFED5F71}">
  <dimension ref="A1:E30"/>
  <sheetViews>
    <sheetView zoomScale="85" zoomScaleNormal="85" workbookViewId="0">
      <selection activeCell="H16" sqref="H16"/>
    </sheetView>
  </sheetViews>
  <sheetFormatPr defaultColWidth="8.83203125" defaultRowHeight="11"/>
  <cols>
    <col min="1" max="1" width="28.83203125" style="1" customWidth="1"/>
    <col min="2" max="3" width="24.83203125" style="1" customWidth="1"/>
    <col min="4" max="4" width="28.83203125" style="1" customWidth="1"/>
    <col min="5" max="5" width="24.83203125" style="1" customWidth="1"/>
    <col min="6" max="6" width="11.83203125" style="1" customWidth="1"/>
    <col min="7" max="11" width="8.83203125" style="1"/>
    <col min="12" max="12" width="10.1640625" style="1" customWidth="1"/>
    <col min="13" max="16384" width="8.83203125" style="1"/>
  </cols>
  <sheetData>
    <row r="1" spans="1:5" ht="21">
      <c r="A1" s="74" t="s">
        <v>323</v>
      </c>
      <c r="B1" s="74"/>
      <c r="C1" s="74"/>
      <c r="D1" s="74"/>
      <c r="E1" s="74"/>
    </row>
    <row r="2" spans="1:5" ht="13">
      <c r="A2" s="2" t="s">
        <v>1</v>
      </c>
    </row>
    <row r="3" spans="1:5" ht="13">
      <c r="A3" s="2" t="s">
        <v>324</v>
      </c>
    </row>
    <row r="4" spans="1:5" ht="13">
      <c r="A4" s="2" t="s">
        <v>3</v>
      </c>
    </row>
    <row r="5" spans="1:5" ht="13">
      <c r="E5" s="3" t="s">
        <v>180</v>
      </c>
    </row>
    <row r="6" spans="1:5" ht="22.5" customHeight="1">
      <c r="A6" s="10" t="s">
        <v>325</v>
      </c>
      <c r="B6" s="10" t="s">
        <v>5</v>
      </c>
      <c r="C6" s="57" t="s">
        <v>326</v>
      </c>
      <c r="D6" s="57"/>
      <c r="E6" s="10" t="s">
        <v>295</v>
      </c>
    </row>
    <row r="7" spans="1:5" ht="18" customHeight="1">
      <c r="A7" s="69" t="s">
        <v>327</v>
      </c>
      <c r="B7" s="67" t="s">
        <v>328</v>
      </c>
      <c r="C7" s="68" t="s">
        <v>329</v>
      </c>
      <c r="D7" s="71"/>
      <c r="E7" s="7">
        <v>7342651717</v>
      </c>
    </row>
    <row r="8" spans="1:5" ht="18" customHeight="1">
      <c r="A8" s="73"/>
      <c r="B8" s="67"/>
      <c r="C8" s="68" t="s">
        <v>330</v>
      </c>
      <c r="D8" s="71"/>
      <c r="E8" s="7">
        <v>1774120706</v>
      </c>
    </row>
    <row r="9" spans="1:5" ht="18" customHeight="1">
      <c r="A9" s="73"/>
      <c r="B9" s="67"/>
      <c r="C9" s="68" t="s">
        <v>331</v>
      </c>
      <c r="D9" s="71"/>
      <c r="E9" s="7">
        <v>9067964000</v>
      </c>
    </row>
    <row r="10" spans="1:5" ht="18" customHeight="1">
      <c r="A10" s="73"/>
      <c r="B10" s="67"/>
      <c r="C10" s="68" t="s">
        <v>332</v>
      </c>
      <c r="D10" s="71"/>
      <c r="E10" s="7">
        <v>61574176</v>
      </c>
    </row>
    <row r="11" spans="1:5" ht="18" customHeight="1">
      <c r="A11" s="73"/>
      <c r="B11" s="67"/>
      <c r="C11" s="68" t="s">
        <v>333</v>
      </c>
      <c r="D11" s="71"/>
      <c r="E11" s="7">
        <v>768607775</v>
      </c>
    </row>
    <row r="12" spans="1:5" ht="18" customHeight="1">
      <c r="A12" s="73"/>
      <c r="B12" s="67"/>
      <c r="C12" s="68" t="s">
        <v>334</v>
      </c>
      <c r="D12" s="71"/>
      <c r="E12" s="7">
        <v>19141756</v>
      </c>
    </row>
    <row r="13" spans="1:5" ht="18" customHeight="1">
      <c r="A13" s="73"/>
      <c r="B13" s="67"/>
      <c r="C13" s="67" t="s">
        <v>184</v>
      </c>
      <c r="D13" s="71"/>
      <c r="E13" s="7">
        <v>19034060130</v>
      </c>
    </row>
    <row r="14" spans="1:5" ht="18" customHeight="1">
      <c r="A14" s="73"/>
      <c r="B14" s="67" t="s">
        <v>335</v>
      </c>
      <c r="C14" s="72" t="s">
        <v>336</v>
      </c>
      <c r="D14" s="6" t="s">
        <v>337</v>
      </c>
      <c r="E14" s="7">
        <v>403585000</v>
      </c>
    </row>
    <row r="15" spans="1:5" ht="18" customHeight="1">
      <c r="A15" s="73"/>
      <c r="B15" s="67"/>
      <c r="C15" s="67"/>
      <c r="D15" s="6" t="s">
        <v>338</v>
      </c>
      <c r="E15" s="7">
        <v>156782000</v>
      </c>
    </row>
    <row r="16" spans="1:5" ht="18" customHeight="1">
      <c r="A16" s="73"/>
      <c r="B16" s="67"/>
      <c r="C16" s="67"/>
      <c r="D16" s="15" t="s">
        <v>307</v>
      </c>
      <c r="E16" s="7">
        <v>560367000</v>
      </c>
    </row>
    <row r="17" spans="1:5" ht="18" customHeight="1">
      <c r="A17" s="73"/>
      <c r="B17" s="67"/>
      <c r="C17" s="72" t="s">
        <v>339</v>
      </c>
      <c r="D17" s="6" t="s">
        <v>337</v>
      </c>
      <c r="E17" s="7">
        <v>2504265929</v>
      </c>
    </row>
    <row r="18" spans="1:5" ht="18" customHeight="1">
      <c r="A18" s="73"/>
      <c r="B18" s="67"/>
      <c r="C18" s="67"/>
      <c r="D18" s="6" t="s">
        <v>338</v>
      </c>
      <c r="E18" s="7">
        <v>1883090344</v>
      </c>
    </row>
    <row r="19" spans="1:5" ht="18" customHeight="1">
      <c r="A19" s="73"/>
      <c r="B19" s="67"/>
      <c r="C19" s="67"/>
      <c r="D19" s="15" t="s">
        <v>307</v>
      </c>
      <c r="E19" s="7">
        <v>4387356273</v>
      </c>
    </row>
    <row r="20" spans="1:5" ht="18" customHeight="1">
      <c r="A20" s="70"/>
      <c r="B20" s="71"/>
      <c r="C20" s="67" t="s">
        <v>184</v>
      </c>
      <c r="D20" s="71"/>
      <c r="E20" s="7">
        <v>4947723273</v>
      </c>
    </row>
    <row r="21" spans="1:5" ht="18" customHeight="1">
      <c r="A21" s="69" t="s">
        <v>340</v>
      </c>
      <c r="B21" s="67" t="s">
        <v>328</v>
      </c>
      <c r="C21" s="68" t="s">
        <v>332</v>
      </c>
      <c r="D21" s="71"/>
      <c r="E21" s="7">
        <v>715000</v>
      </c>
    </row>
    <row r="22" spans="1:5" ht="18" customHeight="1">
      <c r="A22" s="73"/>
      <c r="B22" s="67"/>
      <c r="C22" s="68" t="s">
        <v>341</v>
      </c>
      <c r="D22" s="71"/>
      <c r="E22" s="7">
        <v>22206000</v>
      </c>
    </row>
    <row r="23" spans="1:5" ht="18" customHeight="1">
      <c r="A23" s="70"/>
      <c r="B23" s="67"/>
      <c r="C23" s="67" t="s">
        <v>184</v>
      </c>
      <c r="D23" s="71"/>
      <c r="E23" s="7">
        <v>22921000</v>
      </c>
    </row>
    <row r="24" spans="1:5" ht="18" customHeight="1">
      <c r="A24" s="69" t="s">
        <v>342</v>
      </c>
      <c r="B24" s="67" t="s">
        <v>328</v>
      </c>
      <c r="C24" s="68" t="s">
        <v>341</v>
      </c>
      <c r="D24" s="71"/>
      <c r="E24" s="7">
        <v>-22206000</v>
      </c>
    </row>
    <row r="25" spans="1:5" ht="18" customHeight="1">
      <c r="A25" s="70"/>
      <c r="B25" s="67"/>
      <c r="C25" s="67" t="s">
        <v>184</v>
      </c>
      <c r="D25" s="71"/>
      <c r="E25" s="7">
        <v>-22206000</v>
      </c>
    </row>
    <row r="26" spans="1:5" ht="18" customHeight="1">
      <c r="A26" s="67" t="s">
        <v>74</v>
      </c>
      <c r="B26" s="67" t="s">
        <v>343</v>
      </c>
      <c r="C26" s="67"/>
      <c r="D26" s="67"/>
      <c r="E26" s="7">
        <v>19034775130</v>
      </c>
    </row>
    <row r="27" spans="1:5" ht="18" customHeight="1">
      <c r="A27" s="67"/>
      <c r="B27" s="67" t="s">
        <v>344</v>
      </c>
      <c r="C27" s="67"/>
      <c r="D27" s="67"/>
      <c r="E27" s="7">
        <v>4947723273</v>
      </c>
    </row>
    <row r="28" spans="1:5" ht="13.5" customHeight="1"/>
    <row r="29" spans="1:5">
      <c r="A29" s="65" t="s">
        <v>345</v>
      </c>
      <c r="B29" s="65"/>
      <c r="C29" s="65"/>
      <c r="D29" s="65"/>
      <c r="E29" s="65"/>
    </row>
    <row r="30" spans="1:5">
      <c r="A30" s="65" t="s">
        <v>346</v>
      </c>
      <c r="B30" s="65"/>
      <c r="C30" s="65"/>
      <c r="D30" s="65"/>
      <c r="E30" s="65"/>
    </row>
  </sheetData>
  <mergeCells count="29">
    <mergeCell ref="A1:E1"/>
    <mergeCell ref="C6:D6"/>
    <mergeCell ref="A7:A20"/>
    <mergeCell ref="B7:B13"/>
    <mergeCell ref="C7:D7"/>
    <mergeCell ref="C8:D8"/>
    <mergeCell ref="C9:D9"/>
    <mergeCell ref="C10:D10"/>
    <mergeCell ref="C11:D11"/>
    <mergeCell ref="C12:D12"/>
    <mergeCell ref="A21:A23"/>
    <mergeCell ref="B21:B23"/>
    <mergeCell ref="C21:D21"/>
    <mergeCell ref="C22:D22"/>
    <mergeCell ref="C23:D23"/>
    <mergeCell ref="C13:D13"/>
    <mergeCell ref="B14:B20"/>
    <mergeCell ref="C14:C16"/>
    <mergeCell ref="C17:C19"/>
    <mergeCell ref="C20:D20"/>
    <mergeCell ref="A29:E29"/>
    <mergeCell ref="A30:E30"/>
    <mergeCell ref="A24:A25"/>
    <mergeCell ref="B24:B25"/>
    <mergeCell ref="C24:D24"/>
    <mergeCell ref="C25:D25"/>
    <mergeCell ref="A26:A27"/>
    <mergeCell ref="B26:D26"/>
    <mergeCell ref="B27:D27"/>
  </mergeCells>
  <phoneticPr fontId="3"/>
  <pageMargins left="0.3888888888888889" right="0.3888888888888889" top="0.3888888888888889" bottom="0.3888888888888889" header="0.19444444444444445" footer="0.19444444444444445"/>
  <pageSetup paperSize="9" scale="96" orientation="landscape" r:id="rId1"/>
  <headerFooter>
    <oddHeader>&amp;R&amp;9&amp;D</oddHeader>
    <oddFooter>&amp;C&amp;9&amp;P/&amp;N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D9217-7D81-46D4-9813-739E635EBC6C}">
  <sheetPr>
    <pageSetUpPr fitToPage="1"/>
  </sheetPr>
  <dimension ref="A1:F11"/>
  <sheetViews>
    <sheetView zoomScaleNormal="100" workbookViewId="0">
      <selection activeCell="F19" sqref="F18:F19"/>
    </sheetView>
  </sheetViews>
  <sheetFormatPr defaultColWidth="8.83203125" defaultRowHeight="20.25" customHeight="1"/>
  <cols>
    <col min="1" max="1" width="23.33203125" style="2" customWidth="1"/>
    <col min="2" max="6" width="20.83203125" style="2" customWidth="1"/>
    <col min="7" max="16384" width="8.83203125" style="2"/>
  </cols>
  <sheetData>
    <row r="1" spans="1:6" ht="20.25" customHeight="1">
      <c r="A1" s="56" t="s">
        <v>347</v>
      </c>
      <c r="B1" s="75"/>
      <c r="C1" s="75"/>
      <c r="D1" s="75"/>
      <c r="E1" s="75"/>
      <c r="F1" s="75"/>
    </row>
    <row r="2" spans="1:6" ht="20.25" customHeight="1">
      <c r="A2" s="51" t="s">
        <v>1</v>
      </c>
      <c r="B2" s="51"/>
      <c r="C2" s="51"/>
      <c r="D2" s="51"/>
      <c r="E2" s="51"/>
      <c r="F2" s="52" t="s">
        <v>2</v>
      </c>
    </row>
    <row r="3" spans="1:6" ht="20.25" customHeight="1">
      <c r="A3" s="51" t="s">
        <v>3</v>
      </c>
      <c r="B3" s="51"/>
      <c r="C3" s="51"/>
      <c r="D3" s="51"/>
      <c r="E3" s="51"/>
      <c r="F3" s="52" t="s">
        <v>4</v>
      </c>
    </row>
    <row r="4" spans="1:6" ht="20.25" customHeight="1">
      <c r="A4" s="76" t="s">
        <v>5</v>
      </c>
      <c r="B4" s="78" t="s">
        <v>295</v>
      </c>
      <c r="C4" s="78" t="s">
        <v>348</v>
      </c>
      <c r="D4" s="78"/>
      <c r="E4" s="78"/>
      <c r="F4" s="78"/>
    </row>
    <row r="5" spans="1:6" ht="20.25" customHeight="1">
      <c r="A5" s="76"/>
      <c r="B5" s="78"/>
      <c r="C5" s="78" t="s">
        <v>335</v>
      </c>
      <c r="D5" s="78" t="s">
        <v>349</v>
      </c>
      <c r="E5" s="78" t="s">
        <v>328</v>
      </c>
      <c r="F5" s="78" t="s">
        <v>147</v>
      </c>
    </row>
    <row r="6" spans="1:6" ht="20.25" customHeight="1" thickBot="1">
      <c r="A6" s="77"/>
      <c r="B6" s="79"/>
      <c r="C6" s="79"/>
      <c r="D6" s="79"/>
      <c r="E6" s="79"/>
      <c r="F6" s="79"/>
    </row>
    <row r="7" spans="1:6" ht="20.25" customHeight="1" thickTop="1">
      <c r="A7" s="53" t="s">
        <v>350</v>
      </c>
      <c r="B7" s="54">
        <v>24961288381</v>
      </c>
      <c r="C7" s="54">
        <v>4387356273</v>
      </c>
      <c r="D7" s="54">
        <f>87700000+774100000+45500000+49700000</f>
        <v>957000000</v>
      </c>
      <c r="E7" s="54">
        <f>E11-E8-E9</f>
        <v>12461768982</v>
      </c>
      <c r="F7" s="54">
        <f>B7-C7-D7-E7</f>
        <v>7155163126</v>
      </c>
    </row>
    <row r="8" spans="1:6" ht="20.25" customHeight="1">
      <c r="A8" s="53" t="s">
        <v>351</v>
      </c>
      <c r="B8" s="54">
        <v>1823832338</v>
      </c>
      <c r="C8" s="54">
        <v>560367000</v>
      </c>
      <c r="D8" s="54">
        <f>D11-D7</f>
        <v>574200000</v>
      </c>
      <c r="E8" s="54">
        <f>B8-C8-D8</f>
        <v>689265338</v>
      </c>
      <c r="F8" s="54" t="s">
        <v>15</v>
      </c>
    </row>
    <row r="9" spans="1:6" ht="20.25" customHeight="1">
      <c r="A9" s="53" t="s">
        <v>352</v>
      </c>
      <c r="B9" s="54">
        <v>1629437701</v>
      </c>
      <c r="C9" s="54" t="s">
        <v>15</v>
      </c>
      <c r="D9" s="54" t="s">
        <v>15</v>
      </c>
      <c r="E9" s="54">
        <v>1629437701</v>
      </c>
      <c r="F9" s="54" t="s">
        <v>15</v>
      </c>
    </row>
    <row r="10" spans="1:6" ht="20.25" customHeight="1">
      <c r="A10" s="53" t="s">
        <v>147</v>
      </c>
      <c r="B10" s="54" t="s">
        <v>15</v>
      </c>
      <c r="C10" s="54" t="s">
        <v>15</v>
      </c>
      <c r="D10" s="54" t="s">
        <v>15</v>
      </c>
      <c r="E10" s="54" t="s">
        <v>15</v>
      </c>
      <c r="F10" s="54" t="s">
        <v>15</v>
      </c>
    </row>
    <row r="11" spans="1:6" ht="20.25" customHeight="1">
      <c r="A11" s="55" t="s">
        <v>74</v>
      </c>
      <c r="B11" s="54">
        <f>SUM(B7:B10)</f>
        <v>28414558420</v>
      </c>
      <c r="C11" s="54">
        <v>4947723273</v>
      </c>
      <c r="D11" s="54">
        <f>2018100000-486900000</f>
        <v>1531200000</v>
      </c>
      <c r="E11" s="54">
        <f>19034775130-(4741203109-486900000)</f>
        <v>14780472021</v>
      </c>
      <c r="F11" s="54">
        <f t="shared" ref="F11" si="0">SUM(F7:F10)</f>
        <v>7155163126</v>
      </c>
    </row>
  </sheetData>
  <mergeCells count="8">
    <mergeCell ref="A1:F1"/>
    <mergeCell ref="A4:A6"/>
    <mergeCell ref="B4:B6"/>
    <mergeCell ref="C4:F4"/>
    <mergeCell ref="C5:C6"/>
    <mergeCell ref="D5:D6"/>
    <mergeCell ref="E5:E6"/>
    <mergeCell ref="F5:F6"/>
  </mergeCells>
  <phoneticPr fontId="3"/>
  <printOptions horizontalCentered="1"/>
  <pageMargins left="0.3888888888888889" right="0.3888888888888889" top="0.3888888888888889" bottom="0.3888888888888889" header="0.19444444444444445" footer="0.19444444444444445"/>
  <pageSetup paperSize="9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687AE-1F63-45FA-9797-722310651E2D}">
  <dimension ref="A1:B8"/>
  <sheetViews>
    <sheetView zoomScaleNormal="100" workbookViewId="0">
      <selection activeCell="E103" sqref="E103"/>
    </sheetView>
  </sheetViews>
  <sheetFormatPr defaultColWidth="8.83203125" defaultRowHeight="11"/>
  <cols>
    <col min="1" max="1" width="60.83203125" style="1" customWidth="1"/>
    <col min="2" max="2" width="40.83203125" style="1" customWidth="1"/>
    <col min="3" max="16384" width="8.83203125" style="1"/>
  </cols>
  <sheetData>
    <row r="1" spans="1:2" ht="21">
      <c r="A1" s="8" t="s">
        <v>353</v>
      </c>
    </row>
    <row r="2" spans="1:2" ht="13">
      <c r="A2" s="2" t="s">
        <v>1</v>
      </c>
    </row>
    <row r="3" spans="1:2" ht="13">
      <c r="A3" s="2" t="s">
        <v>2</v>
      </c>
    </row>
    <row r="4" spans="1:2" ht="13">
      <c r="A4" s="2" t="s">
        <v>3</v>
      </c>
    </row>
    <row r="5" spans="1:2" ht="13">
      <c r="B5" s="3" t="s">
        <v>180</v>
      </c>
    </row>
    <row r="6" spans="1:2" ht="22.5" customHeight="1">
      <c r="A6" s="10" t="s">
        <v>143</v>
      </c>
      <c r="B6" s="10" t="s">
        <v>283</v>
      </c>
    </row>
    <row r="7" spans="1:2" ht="18" customHeight="1">
      <c r="A7" s="6" t="s">
        <v>354</v>
      </c>
      <c r="B7" s="16">
        <v>2120055668</v>
      </c>
    </row>
    <row r="8" spans="1:2" ht="18" customHeight="1">
      <c r="A8" s="15" t="s">
        <v>74</v>
      </c>
      <c r="B8" s="16">
        <v>2120055668</v>
      </c>
    </row>
  </sheetData>
  <phoneticPr fontId="3"/>
  <pageMargins left="0.3888888888888889" right="0.3888888888888889" top="0.3888888888888889" bottom="0.3888888888888889" header="0.19444444444444445" footer="0.19444444444444445"/>
  <pageSetup paperSize="9" orientation="landscape" r:id="rId1"/>
  <headerFooter>
    <oddHeader>&amp;R&amp;9&amp;D</oddHeader>
    <oddFooter>&amp;C&amp;9&amp;P/&amp;N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E397E-A1E8-4222-A263-27AEEA95307F}">
  <sheetPr>
    <pageSetUpPr fitToPage="1"/>
  </sheetPr>
  <dimension ref="A1:I66"/>
  <sheetViews>
    <sheetView topLeftCell="A23" zoomScale="85" zoomScaleNormal="85" workbookViewId="0">
      <selection activeCell="I66" sqref="I66"/>
    </sheetView>
  </sheetViews>
  <sheetFormatPr defaultColWidth="8.83203125" defaultRowHeight="11"/>
  <cols>
    <col min="1" max="1" width="30.83203125" style="1" customWidth="1"/>
    <col min="2" max="11" width="15.83203125" style="1" customWidth="1"/>
    <col min="12" max="16384" width="8.83203125" style="1"/>
  </cols>
  <sheetData>
    <row r="1" spans="1:9" ht="21">
      <c r="A1" s="56" t="s">
        <v>75</v>
      </c>
      <c r="B1" s="56"/>
      <c r="C1" s="56"/>
      <c r="D1" s="56"/>
      <c r="E1" s="56"/>
      <c r="F1" s="56"/>
      <c r="G1" s="56"/>
      <c r="H1" s="56"/>
      <c r="I1" s="56"/>
    </row>
    <row r="2" spans="1:9" ht="13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</row>
    <row r="3" spans="1:9" ht="13">
      <c r="A3" s="2" t="s">
        <v>3</v>
      </c>
      <c r="B3" s="2"/>
      <c r="C3" s="2"/>
      <c r="D3" s="2"/>
      <c r="E3" s="2"/>
      <c r="F3" s="2"/>
      <c r="G3" s="2"/>
      <c r="H3" s="2"/>
      <c r="I3" s="2"/>
    </row>
    <row r="4" spans="1:9" ht="13">
      <c r="A4" s="2"/>
      <c r="B4" s="2"/>
      <c r="C4" s="2"/>
      <c r="D4" s="2"/>
      <c r="E4" s="2"/>
      <c r="F4" s="2"/>
      <c r="G4" s="2"/>
      <c r="H4" s="2"/>
      <c r="I4" s="3" t="s">
        <v>4</v>
      </c>
    </row>
    <row r="5" spans="1:9" ht="22">
      <c r="A5" s="4" t="s">
        <v>5</v>
      </c>
      <c r="B5" s="5" t="s">
        <v>76</v>
      </c>
      <c r="C5" s="4" t="s">
        <v>77</v>
      </c>
      <c r="D5" s="4" t="s">
        <v>78</v>
      </c>
      <c r="E5" s="4" t="s">
        <v>79</v>
      </c>
      <c r="F5" s="4" t="s">
        <v>80</v>
      </c>
      <c r="G5" s="4" t="s">
        <v>81</v>
      </c>
      <c r="H5" s="4" t="s">
        <v>82</v>
      </c>
      <c r="I5" s="4" t="s">
        <v>74</v>
      </c>
    </row>
    <row r="6" spans="1:9">
      <c r="A6" s="6" t="s">
        <v>13</v>
      </c>
      <c r="B6" s="7">
        <v>3208042617</v>
      </c>
      <c r="C6" s="7">
        <v>24231998949</v>
      </c>
      <c r="D6" s="7">
        <v>2195642618</v>
      </c>
      <c r="E6" s="7">
        <v>8925301892</v>
      </c>
      <c r="F6" s="7">
        <v>4484444372</v>
      </c>
      <c r="G6" s="7">
        <v>2962212328</v>
      </c>
      <c r="H6" s="7">
        <v>10689089098</v>
      </c>
      <c r="I6" s="7">
        <v>56696731874</v>
      </c>
    </row>
    <row r="7" spans="1:9">
      <c r="A7" s="6" t="s">
        <v>14</v>
      </c>
      <c r="B7" s="7">
        <v>881707510</v>
      </c>
      <c r="C7" s="7">
        <v>10697060461</v>
      </c>
      <c r="D7" s="7">
        <v>1457124950</v>
      </c>
      <c r="E7" s="7">
        <v>583350319</v>
      </c>
      <c r="F7" s="7">
        <v>1468013791</v>
      </c>
      <c r="G7" s="7">
        <v>310667829</v>
      </c>
      <c r="H7" s="7">
        <v>5112944607</v>
      </c>
      <c r="I7" s="7">
        <v>20510869467</v>
      </c>
    </row>
    <row r="8" spans="1:9">
      <c r="A8" s="6" t="s">
        <v>16</v>
      </c>
      <c r="B8" s="7" t="s">
        <v>15</v>
      </c>
      <c r="C8" s="7" t="s">
        <v>15</v>
      </c>
      <c r="D8" s="7" t="s">
        <v>15</v>
      </c>
      <c r="E8" s="7" t="s">
        <v>15</v>
      </c>
      <c r="F8" s="7" t="s">
        <v>15</v>
      </c>
      <c r="G8" s="7" t="s">
        <v>15</v>
      </c>
      <c r="H8" s="7" t="s">
        <v>15</v>
      </c>
      <c r="I8" s="7" t="s">
        <v>15</v>
      </c>
    </row>
    <row r="9" spans="1:9">
      <c r="A9" s="6" t="s">
        <v>17</v>
      </c>
      <c r="B9" s="7">
        <v>2162457553</v>
      </c>
      <c r="C9" s="7">
        <v>11074839798</v>
      </c>
      <c r="D9" s="7">
        <v>580502390</v>
      </c>
      <c r="E9" s="7">
        <v>7567497191</v>
      </c>
      <c r="F9" s="7">
        <v>1809472821</v>
      </c>
      <c r="G9" s="7">
        <v>796843486</v>
      </c>
      <c r="H9" s="7">
        <v>5214930228</v>
      </c>
      <c r="I9" s="7">
        <v>29206543467</v>
      </c>
    </row>
    <row r="10" spans="1:9">
      <c r="A10" s="6" t="s">
        <v>18</v>
      </c>
      <c r="B10" s="7">
        <v>94114366</v>
      </c>
      <c r="C10" s="7">
        <v>1644884957</v>
      </c>
      <c r="D10" s="7">
        <v>142613052</v>
      </c>
      <c r="E10" s="7">
        <v>275797424</v>
      </c>
      <c r="F10" s="7">
        <v>345446010</v>
      </c>
      <c r="G10" s="7">
        <v>103073722</v>
      </c>
      <c r="H10" s="7">
        <v>317556684</v>
      </c>
      <c r="I10" s="7">
        <v>2923486215</v>
      </c>
    </row>
    <row r="11" spans="1:9">
      <c r="A11" s="6" t="s">
        <v>19</v>
      </c>
      <c r="B11" s="7">
        <v>69763188</v>
      </c>
      <c r="C11" s="7">
        <v>775664333</v>
      </c>
      <c r="D11" s="7">
        <v>15402226</v>
      </c>
      <c r="E11" s="7">
        <v>412406958</v>
      </c>
      <c r="F11" s="7">
        <v>824526450</v>
      </c>
      <c r="G11" s="7">
        <v>1751627291</v>
      </c>
      <c r="H11" s="7">
        <v>43657579</v>
      </c>
      <c r="I11" s="7">
        <v>3893048025</v>
      </c>
    </row>
    <row r="12" spans="1:9">
      <c r="A12" s="6" t="s">
        <v>20</v>
      </c>
      <c r="B12" s="7" t="s">
        <v>15</v>
      </c>
      <c r="C12" s="7" t="s">
        <v>15</v>
      </c>
      <c r="D12" s="7" t="s">
        <v>15</v>
      </c>
      <c r="E12" s="7" t="s">
        <v>15</v>
      </c>
      <c r="F12" s="7" t="s">
        <v>15</v>
      </c>
      <c r="G12" s="7" t="s">
        <v>15</v>
      </c>
      <c r="H12" s="7" t="s">
        <v>15</v>
      </c>
      <c r="I12" s="7" t="s">
        <v>15</v>
      </c>
    </row>
    <row r="13" spans="1:9">
      <c r="A13" s="6" t="s">
        <v>21</v>
      </c>
      <c r="B13" s="7" t="s">
        <v>15</v>
      </c>
      <c r="C13" s="7" t="s">
        <v>15</v>
      </c>
      <c r="D13" s="7" t="s">
        <v>15</v>
      </c>
      <c r="E13" s="7" t="s">
        <v>15</v>
      </c>
      <c r="F13" s="7" t="s">
        <v>15</v>
      </c>
      <c r="G13" s="7" t="s">
        <v>15</v>
      </c>
      <c r="H13" s="7" t="s">
        <v>15</v>
      </c>
      <c r="I13" s="7" t="s">
        <v>15</v>
      </c>
    </row>
    <row r="14" spans="1:9">
      <c r="A14" s="6" t="s">
        <v>22</v>
      </c>
      <c r="B14" s="7" t="s">
        <v>15</v>
      </c>
      <c r="C14" s="7" t="s">
        <v>15</v>
      </c>
      <c r="D14" s="7" t="s">
        <v>15</v>
      </c>
      <c r="E14" s="7" t="s">
        <v>15</v>
      </c>
      <c r="F14" s="7" t="s">
        <v>15</v>
      </c>
      <c r="G14" s="7" t="s">
        <v>15</v>
      </c>
      <c r="H14" s="7" t="s">
        <v>15</v>
      </c>
      <c r="I14" s="7" t="s">
        <v>15</v>
      </c>
    </row>
    <row r="15" spans="1:9">
      <c r="A15" s="6" t="s">
        <v>23</v>
      </c>
      <c r="B15" s="7" t="s">
        <v>15</v>
      </c>
      <c r="C15" s="7" t="s">
        <v>15</v>
      </c>
      <c r="D15" s="7" t="s">
        <v>15</v>
      </c>
      <c r="E15" s="7" t="s">
        <v>15</v>
      </c>
      <c r="F15" s="7" t="s">
        <v>15</v>
      </c>
      <c r="G15" s="7" t="s">
        <v>15</v>
      </c>
      <c r="H15" s="7" t="s">
        <v>15</v>
      </c>
      <c r="I15" s="7" t="s">
        <v>15</v>
      </c>
    </row>
    <row r="16" spans="1:9">
      <c r="A16" s="6" t="s">
        <v>24</v>
      </c>
      <c r="B16" s="7" t="s">
        <v>15</v>
      </c>
      <c r="C16" s="7">
        <v>39549400</v>
      </c>
      <c r="D16" s="7" t="s">
        <v>15</v>
      </c>
      <c r="E16" s="7">
        <v>86250000</v>
      </c>
      <c r="F16" s="7">
        <v>36985300</v>
      </c>
      <c r="G16" s="7" t="s">
        <v>15</v>
      </c>
      <c r="H16" s="7" t="s">
        <v>15</v>
      </c>
      <c r="I16" s="7">
        <v>162784700</v>
      </c>
    </row>
    <row r="17" spans="1:9">
      <c r="A17" s="6" t="s">
        <v>25</v>
      </c>
      <c r="B17" s="7">
        <v>56043984294</v>
      </c>
      <c r="C17" s="7">
        <v>189969579</v>
      </c>
      <c r="D17" s="7">
        <v>13573351</v>
      </c>
      <c r="E17" s="7">
        <v>4268000</v>
      </c>
      <c r="F17" s="7">
        <v>15725528943</v>
      </c>
      <c r="G17" s="7" t="s">
        <v>15</v>
      </c>
      <c r="H17" s="7">
        <v>110084995</v>
      </c>
      <c r="I17" s="7">
        <v>72087409162</v>
      </c>
    </row>
    <row r="18" spans="1:9">
      <c r="A18" s="6" t="s">
        <v>26</v>
      </c>
      <c r="B18" s="7" t="s">
        <v>15</v>
      </c>
      <c r="C18" s="7" t="s">
        <v>15</v>
      </c>
      <c r="D18" s="7" t="s">
        <v>15</v>
      </c>
      <c r="E18" s="7" t="s">
        <v>15</v>
      </c>
      <c r="F18" s="7" t="s">
        <v>15</v>
      </c>
      <c r="G18" s="7" t="s">
        <v>15</v>
      </c>
      <c r="H18" s="7" t="s">
        <v>15</v>
      </c>
      <c r="I18" s="7" t="s">
        <v>15</v>
      </c>
    </row>
    <row r="19" spans="1:9">
      <c r="A19" s="6" t="s">
        <v>27</v>
      </c>
      <c r="B19" s="7">
        <v>133237978</v>
      </c>
      <c r="C19" s="7" t="s">
        <v>15</v>
      </c>
      <c r="D19" s="7" t="s">
        <v>15</v>
      </c>
      <c r="E19" s="7" t="s">
        <v>15</v>
      </c>
      <c r="F19" s="7">
        <v>1951242</v>
      </c>
      <c r="G19" s="7" t="s">
        <v>15</v>
      </c>
      <c r="H19" s="7" t="s">
        <v>15</v>
      </c>
      <c r="I19" s="7">
        <v>135189220</v>
      </c>
    </row>
    <row r="20" spans="1:9">
      <c r="A20" s="6" t="s">
        <v>28</v>
      </c>
      <c r="B20" s="7" t="s">
        <v>15</v>
      </c>
      <c r="C20" s="7" t="s">
        <v>15</v>
      </c>
      <c r="D20" s="7" t="s">
        <v>15</v>
      </c>
      <c r="E20" s="7" t="s">
        <v>15</v>
      </c>
      <c r="F20" s="7" t="s">
        <v>15</v>
      </c>
      <c r="G20" s="7" t="s">
        <v>15</v>
      </c>
      <c r="H20" s="7" t="s">
        <v>15</v>
      </c>
      <c r="I20" s="7" t="s">
        <v>15</v>
      </c>
    </row>
    <row r="21" spans="1:9">
      <c r="A21" s="6" t="s">
        <v>29</v>
      </c>
      <c r="B21" s="7" t="s">
        <v>15</v>
      </c>
      <c r="C21" s="7" t="s">
        <v>15</v>
      </c>
      <c r="D21" s="7" t="s">
        <v>15</v>
      </c>
      <c r="E21" s="7" t="s">
        <v>15</v>
      </c>
      <c r="F21" s="7" t="s">
        <v>15</v>
      </c>
      <c r="G21" s="7" t="s">
        <v>15</v>
      </c>
      <c r="H21" s="7" t="s">
        <v>15</v>
      </c>
      <c r="I21" s="7" t="s">
        <v>15</v>
      </c>
    </row>
    <row r="22" spans="1:9">
      <c r="A22" s="6" t="s">
        <v>30</v>
      </c>
      <c r="B22" s="7" t="s">
        <v>15</v>
      </c>
      <c r="C22" s="7" t="s">
        <v>15</v>
      </c>
      <c r="D22" s="7" t="s">
        <v>15</v>
      </c>
      <c r="E22" s="7" t="s">
        <v>15</v>
      </c>
      <c r="F22" s="7">
        <v>11260060</v>
      </c>
      <c r="G22" s="7" t="s">
        <v>15</v>
      </c>
      <c r="H22" s="7" t="s">
        <v>15</v>
      </c>
      <c r="I22" s="7">
        <v>11260060</v>
      </c>
    </row>
    <row r="23" spans="1:9">
      <c r="A23" s="6" t="s">
        <v>31</v>
      </c>
      <c r="B23" s="7" t="s">
        <v>15</v>
      </c>
      <c r="C23" s="7" t="s">
        <v>15</v>
      </c>
      <c r="D23" s="7" t="s">
        <v>15</v>
      </c>
      <c r="E23" s="7" t="s">
        <v>15</v>
      </c>
      <c r="F23" s="7">
        <v>367</v>
      </c>
      <c r="G23" s="7" t="s">
        <v>15</v>
      </c>
      <c r="H23" s="7" t="s">
        <v>15</v>
      </c>
      <c r="I23" s="7">
        <v>367</v>
      </c>
    </row>
    <row r="24" spans="1:9">
      <c r="A24" s="6" t="s">
        <v>32</v>
      </c>
      <c r="B24" s="7">
        <v>3300801424</v>
      </c>
      <c r="C24" s="7">
        <v>69911059</v>
      </c>
      <c r="D24" s="7">
        <v>11531740</v>
      </c>
      <c r="E24" s="7" t="s">
        <v>15</v>
      </c>
      <c r="F24" s="7">
        <v>235321073</v>
      </c>
      <c r="G24" s="7" t="s">
        <v>15</v>
      </c>
      <c r="H24" s="7">
        <v>105507198</v>
      </c>
      <c r="I24" s="7">
        <v>3723072494</v>
      </c>
    </row>
    <row r="25" spans="1:9">
      <c r="A25" s="6" t="s">
        <v>33</v>
      </c>
      <c r="B25" s="7" t="s">
        <v>15</v>
      </c>
      <c r="C25" s="7" t="s">
        <v>15</v>
      </c>
      <c r="D25" s="7" t="s">
        <v>15</v>
      </c>
      <c r="E25" s="7" t="s">
        <v>15</v>
      </c>
      <c r="F25" s="7" t="s">
        <v>15</v>
      </c>
      <c r="G25" s="7" t="s">
        <v>15</v>
      </c>
      <c r="H25" s="7" t="s">
        <v>15</v>
      </c>
      <c r="I25" s="7" t="s">
        <v>15</v>
      </c>
    </row>
    <row r="26" spans="1:9">
      <c r="A26" s="6" t="s">
        <v>34</v>
      </c>
      <c r="B26" s="7" t="s">
        <v>15</v>
      </c>
      <c r="C26" s="7" t="s">
        <v>15</v>
      </c>
      <c r="D26" s="7" t="s">
        <v>15</v>
      </c>
      <c r="E26" s="7" t="s">
        <v>15</v>
      </c>
      <c r="F26" s="7" t="s">
        <v>15</v>
      </c>
      <c r="G26" s="7" t="s">
        <v>15</v>
      </c>
      <c r="H26" s="7" t="s">
        <v>15</v>
      </c>
      <c r="I26" s="7" t="s">
        <v>15</v>
      </c>
    </row>
    <row r="27" spans="1:9">
      <c r="A27" s="6" t="s">
        <v>35</v>
      </c>
      <c r="B27" s="7" t="s">
        <v>15</v>
      </c>
      <c r="C27" s="7" t="s">
        <v>15</v>
      </c>
      <c r="D27" s="7" t="s">
        <v>15</v>
      </c>
      <c r="E27" s="7" t="s">
        <v>15</v>
      </c>
      <c r="F27" s="7" t="s">
        <v>15</v>
      </c>
      <c r="G27" s="7" t="s">
        <v>15</v>
      </c>
      <c r="H27" s="7" t="s">
        <v>15</v>
      </c>
      <c r="I27" s="7" t="s">
        <v>15</v>
      </c>
    </row>
    <row r="28" spans="1:9">
      <c r="A28" s="6" t="s">
        <v>36</v>
      </c>
      <c r="B28" s="7" t="s">
        <v>15</v>
      </c>
      <c r="C28" s="7" t="s">
        <v>15</v>
      </c>
      <c r="D28" s="7" t="s">
        <v>15</v>
      </c>
      <c r="E28" s="7" t="s">
        <v>15</v>
      </c>
      <c r="F28" s="7" t="s">
        <v>15</v>
      </c>
      <c r="G28" s="7" t="s">
        <v>15</v>
      </c>
      <c r="H28" s="7" t="s">
        <v>15</v>
      </c>
      <c r="I28" s="7" t="s">
        <v>15</v>
      </c>
    </row>
    <row r="29" spans="1:9">
      <c r="A29" s="6" t="s">
        <v>37</v>
      </c>
      <c r="B29" s="7">
        <v>1471712</v>
      </c>
      <c r="C29" s="7" t="s">
        <v>15</v>
      </c>
      <c r="D29" s="7" t="s">
        <v>15</v>
      </c>
      <c r="E29" s="7" t="s">
        <v>15</v>
      </c>
      <c r="F29" s="7">
        <v>2183</v>
      </c>
      <c r="G29" s="7" t="s">
        <v>15</v>
      </c>
      <c r="H29" s="7" t="s">
        <v>15</v>
      </c>
      <c r="I29" s="7">
        <v>1473895</v>
      </c>
    </row>
    <row r="30" spans="1:9">
      <c r="A30" s="6" t="s">
        <v>38</v>
      </c>
      <c r="B30" s="7" t="s">
        <v>15</v>
      </c>
      <c r="C30" s="7" t="s">
        <v>15</v>
      </c>
      <c r="D30" s="7" t="s">
        <v>15</v>
      </c>
      <c r="E30" s="7" t="s">
        <v>15</v>
      </c>
      <c r="F30" s="7">
        <v>442097</v>
      </c>
      <c r="G30" s="7" t="s">
        <v>15</v>
      </c>
      <c r="H30" s="7" t="s">
        <v>15</v>
      </c>
      <c r="I30" s="7">
        <v>442097</v>
      </c>
    </row>
    <row r="31" spans="1:9">
      <c r="A31" s="6" t="s">
        <v>39</v>
      </c>
      <c r="B31" s="7">
        <v>14417567</v>
      </c>
      <c r="C31" s="7" t="s">
        <v>15</v>
      </c>
      <c r="D31" s="7" t="s">
        <v>15</v>
      </c>
      <c r="E31" s="7" t="s">
        <v>15</v>
      </c>
      <c r="F31" s="7">
        <v>82874</v>
      </c>
      <c r="G31" s="7" t="s">
        <v>15</v>
      </c>
      <c r="H31" s="7" t="s">
        <v>15</v>
      </c>
      <c r="I31" s="7">
        <v>14500441</v>
      </c>
    </row>
    <row r="32" spans="1:9">
      <c r="A32" s="6" t="s">
        <v>40</v>
      </c>
      <c r="B32" s="7" t="s">
        <v>15</v>
      </c>
      <c r="C32" s="7" t="s">
        <v>15</v>
      </c>
      <c r="D32" s="7" t="s">
        <v>15</v>
      </c>
      <c r="E32" s="7" t="s">
        <v>15</v>
      </c>
      <c r="F32" s="7" t="s">
        <v>15</v>
      </c>
      <c r="G32" s="7" t="s">
        <v>15</v>
      </c>
      <c r="H32" s="7" t="s">
        <v>15</v>
      </c>
      <c r="I32" s="7" t="s">
        <v>15</v>
      </c>
    </row>
    <row r="33" spans="1:9">
      <c r="A33" s="6" t="s">
        <v>41</v>
      </c>
      <c r="B33" s="7" t="s">
        <v>15</v>
      </c>
      <c r="C33" s="7" t="s">
        <v>15</v>
      </c>
      <c r="D33" s="7" t="s">
        <v>15</v>
      </c>
      <c r="E33" s="7" t="s">
        <v>15</v>
      </c>
      <c r="F33" s="7" t="s">
        <v>15</v>
      </c>
      <c r="G33" s="7" t="s">
        <v>15</v>
      </c>
      <c r="H33" s="7" t="s">
        <v>15</v>
      </c>
      <c r="I33" s="7" t="s">
        <v>15</v>
      </c>
    </row>
    <row r="34" spans="1:9">
      <c r="A34" s="6" t="s">
        <v>42</v>
      </c>
      <c r="B34" s="7" t="s">
        <v>15</v>
      </c>
      <c r="C34" s="7" t="s">
        <v>15</v>
      </c>
      <c r="D34" s="7" t="s">
        <v>15</v>
      </c>
      <c r="E34" s="7" t="s">
        <v>15</v>
      </c>
      <c r="F34" s="7" t="s">
        <v>15</v>
      </c>
      <c r="G34" s="7" t="s">
        <v>15</v>
      </c>
      <c r="H34" s="7" t="s">
        <v>15</v>
      </c>
      <c r="I34" s="7" t="s">
        <v>15</v>
      </c>
    </row>
    <row r="35" spans="1:9">
      <c r="A35" s="6" t="s">
        <v>43</v>
      </c>
      <c r="B35" s="7" t="s">
        <v>15</v>
      </c>
      <c r="C35" s="7" t="s">
        <v>15</v>
      </c>
      <c r="D35" s="7" t="s">
        <v>15</v>
      </c>
      <c r="E35" s="7" t="s">
        <v>15</v>
      </c>
      <c r="F35" s="7" t="s">
        <v>15</v>
      </c>
      <c r="G35" s="7" t="s">
        <v>15</v>
      </c>
      <c r="H35" s="7" t="s">
        <v>15</v>
      </c>
      <c r="I35" s="7" t="s">
        <v>15</v>
      </c>
    </row>
    <row r="36" spans="1:9">
      <c r="A36" s="6" t="s">
        <v>44</v>
      </c>
      <c r="B36" s="7" t="s">
        <v>15</v>
      </c>
      <c r="C36" s="7" t="s">
        <v>15</v>
      </c>
      <c r="D36" s="7" t="s">
        <v>15</v>
      </c>
      <c r="E36" s="7" t="s">
        <v>15</v>
      </c>
      <c r="F36" s="7" t="s">
        <v>15</v>
      </c>
      <c r="G36" s="7" t="s">
        <v>15</v>
      </c>
      <c r="H36" s="7" t="s">
        <v>15</v>
      </c>
      <c r="I36" s="7" t="s">
        <v>15</v>
      </c>
    </row>
    <row r="37" spans="1:9">
      <c r="A37" s="6" t="s">
        <v>45</v>
      </c>
      <c r="B37" s="7" t="s">
        <v>15</v>
      </c>
      <c r="C37" s="7" t="s">
        <v>15</v>
      </c>
      <c r="D37" s="7" t="s">
        <v>15</v>
      </c>
      <c r="E37" s="7" t="s">
        <v>15</v>
      </c>
      <c r="F37" s="7" t="s">
        <v>15</v>
      </c>
      <c r="G37" s="7" t="s">
        <v>15</v>
      </c>
      <c r="H37" s="7" t="s">
        <v>15</v>
      </c>
      <c r="I37" s="7" t="s">
        <v>15</v>
      </c>
    </row>
    <row r="38" spans="1:9">
      <c r="A38" s="6" t="s">
        <v>46</v>
      </c>
      <c r="B38" s="7">
        <v>85798556</v>
      </c>
      <c r="C38" s="7">
        <v>3</v>
      </c>
      <c r="D38" s="7">
        <v>2041605</v>
      </c>
      <c r="E38" s="7" t="s">
        <v>15</v>
      </c>
      <c r="F38" s="7">
        <v>14459610</v>
      </c>
      <c r="G38" s="7" t="s">
        <v>15</v>
      </c>
      <c r="H38" s="7" t="s">
        <v>15</v>
      </c>
      <c r="I38" s="7">
        <v>102299774</v>
      </c>
    </row>
    <row r="39" spans="1:9">
      <c r="A39" s="6" t="s">
        <v>47</v>
      </c>
      <c r="B39" s="7" t="s">
        <v>15</v>
      </c>
      <c r="C39" s="7" t="s">
        <v>15</v>
      </c>
      <c r="D39" s="7" t="s">
        <v>15</v>
      </c>
      <c r="E39" s="7" t="s">
        <v>15</v>
      </c>
      <c r="F39" s="7" t="s">
        <v>15</v>
      </c>
      <c r="G39" s="7" t="s">
        <v>15</v>
      </c>
      <c r="H39" s="7" t="s">
        <v>15</v>
      </c>
      <c r="I39" s="7" t="s">
        <v>15</v>
      </c>
    </row>
    <row r="40" spans="1:9">
      <c r="A40" s="6" t="s">
        <v>48</v>
      </c>
      <c r="B40" s="7" t="s">
        <v>15</v>
      </c>
      <c r="C40" s="7" t="s">
        <v>15</v>
      </c>
      <c r="D40" s="7" t="s">
        <v>15</v>
      </c>
      <c r="E40" s="7" t="s">
        <v>15</v>
      </c>
      <c r="F40" s="7" t="s">
        <v>15</v>
      </c>
      <c r="G40" s="7" t="s">
        <v>15</v>
      </c>
      <c r="H40" s="7" t="s">
        <v>15</v>
      </c>
      <c r="I40" s="7" t="s">
        <v>15</v>
      </c>
    </row>
    <row r="41" spans="1:9">
      <c r="A41" s="6" t="s">
        <v>49</v>
      </c>
      <c r="B41" s="7" t="s">
        <v>15</v>
      </c>
      <c r="C41" s="7" t="s">
        <v>15</v>
      </c>
      <c r="D41" s="7" t="s">
        <v>15</v>
      </c>
      <c r="E41" s="7" t="s">
        <v>15</v>
      </c>
      <c r="F41" s="7" t="s">
        <v>15</v>
      </c>
      <c r="G41" s="7" t="s">
        <v>15</v>
      </c>
      <c r="H41" s="7" t="s">
        <v>15</v>
      </c>
      <c r="I41" s="7" t="s">
        <v>15</v>
      </c>
    </row>
    <row r="42" spans="1:9">
      <c r="A42" s="6" t="s">
        <v>50</v>
      </c>
      <c r="B42" s="7" t="s">
        <v>15</v>
      </c>
      <c r="C42" s="7" t="s">
        <v>15</v>
      </c>
      <c r="D42" s="7" t="s">
        <v>15</v>
      </c>
      <c r="E42" s="7" t="s">
        <v>15</v>
      </c>
      <c r="F42" s="7" t="s">
        <v>15</v>
      </c>
      <c r="G42" s="7" t="s">
        <v>15</v>
      </c>
      <c r="H42" s="7" t="s">
        <v>15</v>
      </c>
      <c r="I42" s="7" t="s">
        <v>15</v>
      </c>
    </row>
    <row r="43" spans="1:9">
      <c r="A43" s="6" t="s">
        <v>51</v>
      </c>
      <c r="B43" s="7" t="s">
        <v>15</v>
      </c>
      <c r="C43" s="7" t="s">
        <v>15</v>
      </c>
      <c r="D43" s="7" t="s">
        <v>15</v>
      </c>
      <c r="E43" s="7" t="s">
        <v>15</v>
      </c>
      <c r="F43" s="7" t="s">
        <v>15</v>
      </c>
      <c r="G43" s="7" t="s">
        <v>15</v>
      </c>
      <c r="H43" s="7" t="s">
        <v>15</v>
      </c>
      <c r="I43" s="7" t="s">
        <v>15</v>
      </c>
    </row>
    <row r="44" spans="1:9">
      <c r="A44" s="6" t="s">
        <v>52</v>
      </c>
      <c r="B44" s="7" t="s">
        <v>15</v>
      </c>
      <c r="C44" s="7" t="s">
        <v>15</v>
      </c>
      <c r="D44" s="7" t="s">
        <v>15</v>
      </c>
      <c r="E44" s="7" t="s">
        <v>15</v>
      </c>
      <c r="F44" s="7">
        <v>1952500</v>
      </c>
      <c r="G44" s="7" t="s">
        <v>15</v>
      </c>
      <c r="H44" s="7" t="s">
        <v>15</v>
      </c>
      <c r="I44" s="7">
        <v>1952500</v>
      </c>
    </row>
    <row r="45" spans="1:9">
      <c r="A45" s="6" t="s">
        <v>53</v>
      </c>
      <c r="B45" s="7">
        <v>16938192</v>
      </c>
      <c r="C45" s="7" t="s">
        <v>15</v>
      </c>
      <c r="D45" s="7" t="s">
        <v>15</v>
      </c>
      <c r="E45" s="7" t="s">
        <v>15</v>
      </c>
      <c r="F45" s="7" t="s">
        <v>15</v>
      </c>
      <c r="G45" s="7" t="s">
        <v>15</v>
      </c>
      <c r="H45" s="7" t="s">
        <v>15</v>
      </c>
      <c r="I45" s="7">
        <v>16938192</v>
      </c>
    </row>
    <row r="46" spans="1:9">
      <c r="A46" s="6" t="s">
        <v>54</v>
      </c>
      <c r="B46" s="7">
        <v>889885065</v>
      </c>
      <c r="C46" s="7" t="s">
        <v>15</v>
      </c>
      <c r="D46" s="7" t="s">
        <v>15</v>
      </c>
      <c r="E46" s="7" t="s">
        <v>15</v>
      </c>
      <c r="F46" s="7">
        <v>3441810953</v>
      </c>
      <c r="G46" s="7" t="s">
        <v>15</v>
      </c>
      <c r="H46" s="7" t="s">
        <v>15</v>
      </c>
      <c r="I46" s="7">
        <v>4331696018</v>
      </c>
    </row>
    <row r="47" spans="1:9">
      <c r="A47" s="6" t="s">
        <v>55</v>
      </c>
      <c r="B47" s="7">
        <v>48482853393</v>
      </c>
      <c r="C47" s="7" t="s">
        <v>15</v>
      </c>
      <c r="D47" s="7" t="s">
        <v>15</v>
      </c>
      <c r="E47" s="7" t="s">
        <v>15</v>
      </c>
      <c r="F47" s="7" t="s">
        <v>15</v>
      </c>
      <c r="G47" s="7" t="s">
        <v>15</v>
      </c>
      <c r="H47" s="7" t="s">
        <v>15</v>
      </c>
      <c r="I47" s="7">
        <v>48482853393</v>
      </c>
    </row>
    <row r="48" spans="1:9">
      <c r="A48" s="6" t="s">
        <v>56</v>
      </c>
      <c r="B48" s="7">
        <v>3</v>
      </c>
      <c r="C48" s="7" t="s">
        <v>15</v>
      </c>
      <c r="D48" s="7" t="s">
        <v>15</v>
      </c>
      <c r="E48" s="7" t="s">
        <v>15</v>
      </c>
      <c r="F48" s="7" t="s">
        <v>15</v>
      </c>
      <c r="G48" s="7" t="s">
        <v>15</v>
      </c>
      <c r="H48" s="7" t="s">
        <v>15</v>
      </c>
      <c r="I48" s="7">
        <v>3</v>
      </c>
    </row>
    <row r="49" spans="1:9">
      <c r="A49" s="6" t="s">
        <v>57</v>
      </c>
      <c r="B49" s="7" t="s">
        <v>15</v>
      </c>
      <c r="C49" s="7" t="s">
        <v>15</v>
      </c>
      <c r="D49" s="7" t="s">
        <v>15</v>
      </c>
      <c r="E49" s="7" t="s">
        <v>15</v>
      </c>
      <c r="F49" s="7" t="s">
        <v>15</v>
      </c>
      <c r="G49" s="7" t="s">
        <v>15</v>
      </c>
      <c r="H49" s="7" t="s">
        <v>15</v>
      </c>
      <c r="I49" s="7" t="s">
        <v>15</v>
      </c>
    </row>
    <row r="50" spans="1:9">
      <c r="A50" s="6" t="s">
        <v>58</v>
      </c>
      <c r="B50" s="7" t="s">
        <v>15</v>
      </c>
      <c r="C50" s="7" t="s">
        <v>15</v>
      </c>
      <c r="D50" s="7" t="s">
        <v>15</v>
      </c>
      <c r="E50" s="7" t="s">
        <v>15</v>
      </c>
      <c r="F50" s="7" t="s">
        <v>15</v>
      </c>
      <c r="G50" s="7" t="s">
        <v>15</v>
      </c>
      <c r="H50" s="7" t="s">
        <v>15</v>
      </c>
      <c r="I50" s="7" t="s">
        <v>15</v>
      </c>
    </row>
    <row r="51" spans="1:9">
      <c r="A51" s="6" t="s">
        <v>59</v>
      </c>
      <c r="B51" s="7">
        <v>94414284</v>
      </c>
      <c r="C51" s="7" t="s">
        <v>15</v>
      </c>
      <c r="D51" s="7" t="s">
        <v>15</v>
      </c>
      <c r="E51" s="7" t="s">
        <v>15</v>
      </c>
      <c r="F51" s="7">
        <v>449904000</v>
      </c>
      <c r="G51" s="7" t="s">
        <v>15</v>
      </c>
      <c r="H51" s="7" t="s">
        <v>15</v>
      </c>
      <c r="I51" s="7">
        <v>544318284</v>
      </c>
    </row>
    <row r="52" spans="1:9">
      <c r="A52" s="6" t="s">
        <v>60</v>
      </c>
      <c r="B52" s="7">
        <v>224860742</v>
      </c>
      <c r="C52" s="7">
        <v>117591860</v>
      </c>
      <c r="D52" s="7">
        <v>6</v>
      </c>
      <c r="E52" s="7" t="s">
        <v>15</v>
      </c>
      <c r="F52" s="7">
        <v>6517478</v>
      </c>
      <c r="G52" s="7" t="s">
        <v>15</v>
      </c>
      <c r="H52" s="7">
        <v>1</v>
      </c>
      <c r="I52" s="7">
        <v>348970087</v>
      </c>
    </row>
    <row r="53" spans="1:9">
      <c r="A53" s="6" t="s">
        <v>61</v>
      </c>
      <c r="B53" s="7" t="s">
        <v>15</v>
      </c>
      <c r="C53" s="7" t="s">
        <v>15</v>
      </c>
      <c r="D53" s="7" t="s">
        <v>15</v>
      </c>
      <c r="E53" s="7" t="s">
        <v>15</v>
      </c>
      <c r="F53" s="7" t="s">
        <v>15</v>
      </c>
      <c r="G53" s="7" t="s">
        <v>15</v>
      </c>
      <c r="H53" s="7" t="s">
        <v>15</v>
      </c>
      <c r="I53" s="7" t="s">
        <v>15</v>
      </c>
    </row>
    <row r="54" spans="1:9">
      <c r="A54" s="6" t="s">
        <v>62</v>
      </c>
      <c r="B54" s="7" t="s">
        <v>15</v>
      </c>
      <c r="C54" s="7" t="s">
        <v>15</v>
      </c>
      <c r="D54" s="7" t="s">
        <v>15</v>
      </c>
      <c r="E54" s="7" t="s">
        <v>15</v>
      </c>
      <c r="F54" s="7" t="s">
        <v>15</v>
      </c>
      <c r="G54" s="7" t="s">
        <v>15</v>
      </c>
      <c r="H54" s="7" t="s">
        <v>15</v>
      </c>
      <c r="I54" s="7" t="s">
        <v>15</v>
      </c>
    </row>
    <row r="55" spans="1:9">
      <c r="A55" s="6" t="s">
        <v>63</v>
      </c>
      <c r="B55" s="7" t="s">
        <v>15</v>
      </c>
      <c r="C55" s="7" t="s">
        <v>15</v>
      </c>
      <c r="D55" s="7" t="s">
        <v>15</v>
      </c>
      <c r="E55" s="7" t="s">
        <v>15</v>
      </c>
      <c r="F55" s="7" t="s">
        <v>15</v>
      </c>
      <c r="G55" s="7" t="s">
        <v>15</v>
      </c>
      <c r="H55" s="7" t="s">
        <v>15</v>
      </c>
      <c r="I55" s="7" t="s">
        <v>15</v>
      </c>
    </row>
    <row r="56" spans="1:9">
      <c r="A56" s="6" t="s">
        <v>64</v>
      </c>
      <c r="B56" s="7">
        <v>15104582</v>
      </c>
      <c r="C56" s="7" t="s">
        <v>15</v>
      </c>
      <c r="D56" s="7" t="s">
        <v>15</v>
      </c>
      <c r="E56" s="7" t="s">
        <v>15</v>
      </c>
      <c r="F56" s="7" t="s">
        <v>15</v>
      </c>
      <c r="G56" s="7" t="s">
        <v>15</v>
      </c>
      <c r="H56" s="7" t="s">
        <v>15</v>
      </c>
      <c r="I56" s="7">
        <v>15104582</v>
      </c>
    </row>
    <row r="57" spans="1:9">
      <c r="A57" s="6" t="s">
        <v>65</v>
      </c>
      <c r="B57" s="7">
        <v>28412052</v>
      </c>
      <c r="C57" s="7" t="s">
        <v>15</v>
      </c>
      <c r="D57" s="7" t="s">
        <v>15</v>
      </c>
      <c r="E57" s="7" t="s">
        <v>15</v>
      </c>
      <c r="F57" s="7">
        <v>7742149705</v>
      </c>
      <c r="G57" s="7" t="s">
        <v>15</v>
      </c>
      <c r="H57" s="7" t="s">
        <v>15</v>
      </c>
      <c r="I57" s="7">
        <v>7770561757</v>
      </c>
    </row>
    <row r="58" spans="1:9">
      <c r="A58" s="6" t="s">
        <v>66</v>
      </c>
      <c r="B58" s="7">
        <v>165153706</v>
      </c>
      <c r="C58" s="7" t="s">
        <v>15</v>
      </c>
      <c r="D58" s="7" t="s">
        <v>15</v>
      </c>
      <c r="E58" s="7" t="s">
        <v>15</v>
      </c>
      <c r="F58" s="7">
        <v>3682131320</v>
      </c>
      <c r="G58" s="7" t="s">
        <v>15</v>
      </c>
      <c r="H58" s="7" t="s">
        <v>15</v>
      </c>
      <c r="I58" s="7">
        <v>3847285026</v>
      </c>
    </row>
    <row r="59" spans="1:9">
      <c r="A59" s="6" t="s">
        <v>67</v>
      </c>
      <c r="B59" s="7">
        <v>1993782234</v>
      </c>
      <c r="C59" s="7">
        <v>2466657</v>
      </c>
      <c r="D59" s="7" t="s">
        <v>15</v>
      </c>
      <c r="E59" s="7" t="s">
        <v>15</v>
      </c>
      <c r="F59" s="7">
        <v>81657941</v>
      </c>
      <c r="G59" s="7" t="s">
        <v>15</v>
      </c>
      <c r="H59" s="7">
        <v>4577796</v>
      </c>
      <c r="I59" s="7">
        <v>2082484628</v>
      </c>
    </row>
    <row r="60" spans="1:9">
      <c r="A60" s="6" t="s">
        <v>68</v>
      </c>
      <c r="B60" s="7" t="s">
        <v>15</v>
      </c>
      <c r="C60" s="7" t="s">
        <v>15</v>
      </c>
      <c r="D60" s="7" t="s">
        <v>15</v>
      </c>
      <c r="E60" s="7" t="s">
        <v>15</v>
      </c>
      <c r="F60" s="7" t="s">
        <v>15</v>
      </c>
      <c r="G60" s="7" t="s">
        <v>15</v>
      </c>
      <c r="H60" s="7" t="s">
        <v>15</v>
      </c>
      <c r="I60" s="7" t="s">
        <v>15</v>
      </c>
    </row>
    <row r="61" spans="1:9">
      <c r="A61" s="6" t="s">
        <v>69</v>
      </c>
      <c r="B61" s="7">
        <v>596852804</v>
      </c>
      <c r="C61" s="7" t="s">
        <v>15</v>
      </c>
      <c r="D61" s="7" t="s">
        <v>15</v>
      </c>
      <c r="E61" s="7">
        <v>4268000</v>
      </c>
      <c r="F61" s="7">
        <v>55885540</v>
      </c>
      <c r="G61" s="7" t="s">
        <v>15</v>
      </c>
      <c r="H61" s="7" t="s">
        <v>15</v>
      </c>
      <c r="I61" s="7">
        <v>657006344</v>
      </c>
    </row>
    <row r="62" spans="1:9">
      <c r="A62" s="6" t="s">
        <v>70</v>
      </c>
      <c r="B62" s="7">
        <v>278430968</v>
      </c>
      <c r="C62" s="7">
        <v>61000447</v>
      </c>
      <c r="D62" s="7">
        <v>9381933</v>
      </c>
      <c r="E62" s="7">
        <v>7957378</v>
      </c>
      <c r="F62" s="7">
        <v>47273247</v>
      </c>
      <c r="G62" s="7">
        <v>158280057</v>
      </c>
      <c r="H62" s="7">
        <v>232129730</v>
      </c>
      <c r="I62" s="7">
        <v>794453760</v>
      </c>
    </row>
    <row r="63" spans="1:9">
      <c r="A63" s="6" t="s">
        <v>71</v>
      </c>
      <c r="B63" s="7">
        <v>24164912</v>
      </c>
      <c r="C63" s="7">
        <v>16117238</v>
      </c>
      <c r="D63" s="7">
        <v>580573</v>
      </c>
      <c r="E63" s="7">
        <v>2745980</v>
      </c>
      <c r="F63" s="7">
        <v>22873747</v>
      </c>
      <c r="G63" s="7">
        <v>4740439</v>
      </c>
      <c r="H63" s="7">
        <v>42866493</v>
      </c>
      <c r="I63" s="7">
        <v>114089382</v>
      </c>
    </row>
    <row r="64" spans="1:9">
      <c r="A64" s="6" t="s">
        <v>72</v>
      </c>
      <c r="B64" s="7">
        <v>254266056</v>
      </c>
      <c r="C64" s="7">
        <v>43133205</v>
      </c>
      <c r="D64" s="7">
        <v>8801360</v>
      </c>
      <c r="E64" s="7">
        <v>4211398</v>
      </c>
      <c r="F64" s="7">
        <v>24399500</v>
      </c>
      <c r="G64" s="7">
        <v>151713618</v>
      </c>
      <c r="H64" s="7">
        <v>66064322</v>
      </c>
      <c r="I64" s="7">
        <v>552589459</v>
      </c>
    </row>
    <row r="65" spans="1:9">
      <c r="A65" s="6" t="s">
        <v>73</v>
      </c>
      <c r="B65" s="7" t="s">
        <v>15</v>
      </c>
      <c r="C65" s="7">
        <v>1750004</v>
      </c>
      <c r="D65" s="7" t="s">
        <v>15</v>
      </c>
      <c r="E65" s="7">
        <v>1000000</v>
      </c>
      <c r="F65" s="7" t="s">
        <v>15</v>
      </c>
      <c r="G65" s="7">
        <v>1826000</v>
      </c>
      <c r="H65" s="7">
        <v>123198915</v>
      </c>
      <c r="I65" s="7">
        <v>127774919</v>
      </c>
    </row>
    <row r="66" spans="1:9">
      <c r="A66" s="6" t="s">
        <v>74</v>
      </c>
      <c r="B66" s="7">
        <v>59530457879</v>
      </c>
      <c r="C66" s="7">
        <v>24482968975</v>
      </c>
      <c r="D66" s="7">
        <v>2218597902</v>
      </c>
      <c r="E66" s="7">
        <v>8937527270</v>
      </c>
      <c r="F66" s="7">
        <v>20257246562</v>
      </c>
      <c r="G66" s="7">
        <v>3120492385</v>
      </c>
      <c r="H66" s="7">
        <v>11031303823</v>
      </c>
      <c r="I66" s="7">
        <v>129578594796</v>
      </c>
    </row>
  </sheetData>
  <mergeCells count="1">
    <mergeCell ref="A1:I1"/>
  </mergeCells>
  <phoneticPr fontId="3"/>
  <pageMargins left="0.3888888888888889" right="0.3888888888888889" top="0.3888888888888889" bottom="0.3888888888888889" header="0.19444444444444445" footer="0.19444444444444445"/>
  <pageSetup paperSize="9" fitToHeight="0" orientation="landscape"/>
  <headerFooter>
    <oddHeader>&amp;R&amp;9&amp;D</oddHeader>
    <oddFooter>&amp;C&amp;9&amp;P/&amp;N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DA8A6-5654-477F-ACA7-B077E52B61F0}">
  <sheetPr>
    <pageSetUpPr fitToPage="1"/>
  </sheetPr>
  <dimension ref="A1:K47"/>
  <sheetViews>
    <sheetView topLeftCell="A19" zoomScale="115" zoomScaleNormal="115" workbookViewId="0">
      <selection activeCell="F17" sqref="F17"/>
    </sheetView>
  </sheetViews>
  <sheetFormatPr defaultColWidth="8.9140625" defaultRowHeight="11"/>
  <cols>
    <col min="1" max="1" width="56" style="1" bestFit="1" customWidth="1"/>
    <col min="2" max="11" width="15.33203125" style="1" customWidth="1"/>
    <col min="12" max="16384" width="8.9140625" style="1"/>
  </cols>
  <sheetData>
    <row r="1" spans="1:10" ht="21">
      <c r="A1" s="8" t="s">
        <v>83</v>
      </c>
    </row>
    <row r="2" spans="1:10" ht="13">
      <c r="A2" s="2" t="s">
        <v>1</v>
      </c>
    </row>
    <row r="3" spans="1:10" ht="13">
      <c r="A3" s="2" t="s">
        <v>2</v>
      </c>
    </row>
    <row r="4" spans="1:10" ht="13">
      <c r="A4" s="2" t="s">
        <v>84</v>
      </c>
    </row>
    <row r="6" spans="1:10" ht="13">
      <c r="A6" s="9" t="s">
        <v>85</v>
      </c>
      <c r="H6" s="3" t="s">
        <v>86</v>
      </c>
    </row>
    <row r="7" spans="1:10" ht="37.5" customHeight="1">
      <c r="A7" s="10" t="s">
        <v>87</v>
      </c>
      <c r="B7" s="11" t="s">
        <v>88</v>
      </c>
      <c r="C7" s="11" t="s">
        <v>89</v>
      </c>
      <c r="D7" s="11" t="s">
        <v>90</v>
      </c>
      <c r="E7" s="11" t="s">
        <v>91</v>
      </c>
      <c r="F7" s="11" t="s">
        <v>92</v>
      </c>
      <c r="G7" s="11" t="s">
        <v>93</v>
      </c>
      <c r="H7" s="11" t="s">
        <v>94</v>
      </c>
    </row>
    <row r="8" spans="1:10" ht="18" customHeight="1">
      <c r="A8" s="12" t="s">
        <v>95</v>
      </c>
      <c r="B8" s="13">
        <v>15000</v>
      </c>
      <c r="C8" s="13">
        <v>1839</v>
      </c>
      <c r="D8" s="13">
        <v>27585000</v>
      </c>
      <c r="E8" s="13">
        <v>50</v>
      </c>
      <c r="F8" s="13">
        <v>750000</v>
      </c>
      <c r="G8" s="13">
        <v>26835000</v>
      </c>
      <c r="H8" s="14">
        <v>750000</v>
      </c>
    </row>
    <row r="9" spans="1:10" ht="18" customHeight="1">
      <c r="A9" s="12" t="s">
        <v>96</v>
      </c>
      <c r="B9" s="13">
        <v>2</v>
      </c>
      <c r="C9" s="13">
        <v>3156</v>
      </c>
      <c r="D9" s="13">
        <v>6312</v>
      </c>
      <c r="E9" s="13">
        <v>700</v>
      </c>
      <c r="F9" s="13">
        <v>1400</v>
      </c>
      <c r="G9" s="13">
        <v>4912</v>
      </c>
      <c r="H9" s="14">
        <v>700</v>
      </c>
    </row>
    <row r="10" spans="1:10" ht="18" customHeight="1">
      <c r="A10" s="12" t="s">
        <v>97</v>
      </c>
      <c r="B10" s="13">
        <v>2</v>
      </c>
      <c r="C10" s="13">
        <v>1153</v>
      </c>
      <c r="D10" s="13">
        <v>2306</v>
      </c>
      <c r="E10" s="13">
        <v>500</v>
      </c>
      <c r="F10" s="13">
        <v>1000</v>
      </c>
      <c r="G10" s="13">
        <v>1306</v>
      </c>
      <c r="H10" s="14">
        <v>1000</v>
      </c>
    </row>
    <row r="11" spans="1:10" ht="18" customHeight="1">
      <c r="A11" s="15" t="s">
        <v>74</v>
      </c>
      <c r="B11" s="7"/>
      <c r="C11" s="7"/>
      <c r="D11" s="7">
        <v>27593618</v>
      </c>
      <c r="E11" s="7"/>
      <c r="F11" s="7">
        <v>752400</v>
      </c>
      <c r="G11" s="7">
        <v>26841218</v>
      </c>
      <c r="H11" s="7">
        <v>751700</v>
      </c>
    </row>
    <row r="13" spans="1:10" ht="13">
      <c r="A13" s="9" t="s">
        <v>98</v>
      </c>
      <c r="J13" s="3" t="s">
        <v>86</v>
      </c>
    </row>
    <row r="14" spans="1:10" ht="37.5" customHeight="1">
      <c r="A14" s="10" t="s">
        <v>99</v>
      </c>
      <c r="B14" s="11" t="s">
        <v>100</v>
      </c>
      <c r="C14" s="11" t="s">
        <v>101</v>
      </c>
      <c r="D14" s="11" t="s">
        <v>102</v>
      </c>
      <c r="E14" s="11" t="s">
        <v>103</v>
      </c>
      <c r="F14" s="11" t="s">
        <v>104</v>
      </c>
      <c r="G14" s="11" t="s">
        <v>105</v>
      </c>
      <c r="H14" s="11" t="s">
        <v>106</v>
      </c>
      <c r="I14" s="11" t="s">
        <v>107</v>
      </c>
      <c r="J14" s="11" t="s">
        <v>94</v>
      </c>
    </row>
    <row r="15" spans="1:10" ht="18" customHeight="1">
      <c r="A15" s="16" t="s">
        <v>108</v>
      </c>
      <c r="B15" s="7">
        <v>21500000</v>
      </c>
      <c r="C15" s="7">
        <v>186189740</v>
      </c>
      <c r="D15" s="7">
        <v>80852042</v>
      </c>
      <c r="E15" s="7">
        <v>105337698</v>
      </c>
      <c r="F15" s="7">
        <v>43000000</v>
      </c>
      <c r="G15" s="17">
        <v>0.5</v>
      </c>
      <c r="H15" s="7">
        <v>52668849</v>
      </c>
      <c r="I15" s="7">
        <v>0</v>
      </c>
      <c r="J15" s="7">
        <v>21500000</v>
      </c>
    </row>
    <row r="16" spans="1:10" ht="18" customHeight="1">
      <c r="A16" s="16" t="s">
        <v>109</v>
      </c>
      <c r="B16" s="7">
        <v>25000000</v>
      </c>
      <c r="C16" s="7">
        <v>129659600</v>
      </c>
      <c r="D16" s="7">
        <v>39333019</v>
      </c>
      <c r="E16" s="7">
        <v>90326581</v>
      </c>
      <c r="F16" s="7">
        <v>50000000</v>
      </c>
      <c r="G16" s="17">
        <v>0.5</v>
      </c>
      <c r="H16" s="7">
        <v>45163290</v>
      </c>
      <c r="I16" s="7">
        <v>0</v>
      </c>
      <c r="J16" s="7">
        <v>25000000</v>
      </c>
    </row>
    <row r="17" spans="1:11" ht="18" customHeight="1">
      <c r="A17" s="16" t="s">
        <v>110</v>
      </c>
      <c r="B17" s="7">
        <v>38400000</v>
      </c>
      <c r="C17" s="7">
        <v>449505895</v>
      </c>
      <c r="D17" s="7">
        <v>78270265</v>
      </c>
      <c r="E17" s="7">
        <v>371235630</v>
      </c>
      <c r="F17" s="7">
        <v>100000000</v>
      </c>
      <c r="G17" s="17">
        <v>0.38400000000000001</v>
      </c>
      <c r="H17" s="7">
        <v>142554481</v>
      </c>
      <c r="I17" s="7">
        <v>0</v>
      </c>
      <c r="J17" s="7">
        <v>38400000</v>
      </c>
    </row>
    <row r="18" spans="1:11" ht="18" customHeight="1">
      <c r="A18" s="16" t="s">
        <v>111</v>
      </c>
      <c r="B18" s="7">
        <v>88000000</v>
      </c>
      <c r="C18" s="7">
        <v>3515100567</v>
      </c>
      <c r="D18" s="7">
        <v>524964825</v>
      </c>
      <c r="E18" s="7">
        <v>2990135742</v>
      </c>
      <c r="F18" s="7">
        <v>88000000</v>
      </c>
      <c r="G18" s="17">
        <v>1</v>
      </c>
      <c r="H18" s="7">
        <v>2990135742</v>
      </c>
      <c r="I18" s="7">
        <v>0</v>
      </c>
      <c r="J18" s="7">
        <v>88000000</v>
      </c>
    </row>
    <row r="19" spans="1:11" ht="18" customHeight="1">
      <c r="A19" s="16" t="s">
        <v>112</v>
      </c>
      <c r="B19" s="7">
        <v>144002500</v>
      </c>
      <c r="C19" s="7">
        <v>8356381909</v>
      </c>
      <c r="D19" s="7">
        <v>3053436414</v>
      </c>
      <c r="E19" s="7">
        <v>5302945495</v>
      </c>
      <c r="F19" s="7">
        <v>144002500</v>
      </c>
      <c r="G19" s="17">
        <v>1</v>
      </c>
      <c r="H19" s="7">
        <v>5302945495</v>
      </c>
      <c r="I19" s="7">
        <v>0</v>
      </c>
      <c r="J19" s="7">
        <v>144002000</v>
      </c>
    </row>
    <row r="20" spans="1:11" ht="18" customHeight="1">
      <c r="A20" s="16" t="s">
        <v>113</v>
      </c>
      <c r="B20" s="7">
        <v>6000000</v>
      </c>
      <c r="C20" s="7">
        <v>38976149</v>
      </c>
      <c r="D20" s="7">
        <v>0</v>
      </c>
      <c r="E20" s="7">
        <v>38976149</v>
      </c>
      <c r="F20" s="7">
        <v>6000000</v>
      </c>
      <c r="G20" s="17">
        <v>1</v>
      </c>
      <c r="H20" s="7">
        <v>38976149</v>
      </c>
      <c r="I20" s="7">
        <v>0</v>
      </c>
      <c r="J20" s="7">
        <v>6000000</v>
      </c>
    </row>
    <row r="21" spans="1:11" ht="18" customHeight="1">
      <c r="A21" s="15" t="s">
        <v>114</v>
      </c>
      <c r="B21" s="7">
        <v>322902500</v>
      </c>
      <c r="C21" s="7"/>
      <c r="D21" s="7"/>
      <c r="E21" s="7"/>
      <c r="F21" s="7"/>
      <c r="G21" s="7"/>
      <c r="H21" s="7">
        <v>8572444006</v>
      </c>
      <c r="I21" s="7">
        <v>0</v>
      </c>
      <c r="J21" s="7">
        <v>322902000</v>
      </c>
    </row>
    <row r="23" spans="1:11" ht="13">
      <c r="A23" s="9" t="s">
        <v>115</v>
      </c>
      <c r="K23" s="3" t="s">
        <v>86</v>
      </c>
    </row>
    <row r="24" spans="1:11" ht="37.5" customHeight="1">
      <c r="A24" s="10" t="s">
        <v>99</v>
      </c>
      <c r="B24" s="11" t="s">
        <v>116</v>
      </c>
      <c r="C24" s="11" t="s">
        <v>101</v>
      </c>
      <c r="D24" s="11" t="s">
        <v>102</v>
      </c>
      <c r="E24" s="11" t="s">
        <v>103</v>
      </c>
      <c r="F24" s="11" t="s">
        <v>104</v>
      </c>
      <c r="G24" s="11" t="s">
        <v>105</v>
      </c>
      <c r="H24" s="11" t="s">
        <v>106</v>
      </c>
      <c r="I24" s="11" t="s">
        <v>117</v>
      </c>
      <c r="J24" s="11" t="s">
        <v>118</v>
      </c>
      <c r="K24" s="11" t="s">
        <v>94</v>
      </c>
    </row>
    <row r="25" spans="1:11" ht="18" customHeight="1">
      <c r="A25" s="6" t="s">
        <v>119</v>
      </c>
      <c r="B25" s="7">
        <v>500000</v>
      </c>
      <c r="C25" s="7">
        <v>0</v>
      </c>
      <c r="D25" s="7">
        <v>0</v>
      </c>
      <c r="E25" s="7">
        <v>0</v>
      </c>
      <c r="F25" s="7">
        <v>50676000</v>
      </c>
      <c r="G25" s="17">
        <v>9.8666035204041363E-3</v>
      </c>
      <c r="H25" s="7">
        <v>0</v>
      </c>
      <c r="I25" s="7">
        <v>500000</v>
      </c>
      <c r="J25" s="7">
        <v>0</v>
      </c>
      <c r="K25" s="7">
        <v>500000</v>
      </c>
    </row>
    <row r="26" spans="1:11" ht="18" customHeight="1">
      <c r="A26" s="6" t="s">
        <v>120</v>
      </c>
      <c r="B26" s="7">
        <v>1400000</v>
      </c>
      <c r="C26" s="7">
        <v>1148709558</v>
      </c>
      <c r="D26" s="7">
        <v>1005725829</v>
      </c>
      <c r="E26" s="7">
        <v>142983729</v>
      </c>
      <c r="F26" s="7">
        <v>1020856000</v>
      </c>
      <c r="G26" s="17">
        <v>1.3713981207927465E-3</v>
      </c>
      <c r="H26" s="7">
        <v>196087</v>
      </c>
      <c r="I26" s="7">
        <v>1250435</v>
      </c>
      <c r="J26" s="7">
        <v>149565</v>
      </c>
      <c r="K26" s="7">
        <v>1400000</v>
      </c>
    </row>
    <row r="27" spans="1:11" ht="18" customHeight="1">
      <c r="A27" s="6" t="s">
        <v>121</v>
      </c>
      <c r="B27" s="7">
        <v>90000</v>
      </c>
      <c r="C27" s="7">
        <v>35178000000</v>
      </c>
      <c r="D27" s="7">
        <v>4215000000</v>
      </c>
      <c r="E27" s="7">
        <v>30963000000</v>
      </c>
      <c r="F27" s="7">
        <v>25055000000</v>
      </c>
      <c r="G27" s="17">
        <v>3.5920973857513471E-6</v>
      </c>
      <c r="H27" s="7">
        <v>111222</v>
      </c>
      <c r="I27" s="7">
        <v>0</v>
      </c>
      <c r="J27" s="7">
        <v>90000</v>
      </c>
      <c r="K27" s="7">
        <v>90000</v>
      </c>
    </row>
    <row r="28" spans="1:11" ht="18" customHeight="1">
      <c r="A28" s="6" t="s">
        <v>122</v>
      </c>
      <c r="B28" s="7">
        <v>2500000</v>
      </c>
      <c r="C28" s="7">
        <v>24789408</v>
      </c>
      <c r="D28" s="7">
        <v>11550500</v>
      </c>
      <c r="E28" s="7">
        <v>13238908</v>
      </c>
      <c r="F28" s="7">
        <v>19000000</v>
      </c>
      <c r="G28" s="17">
        <v>0.13157894736842105</v>
      </c>
      <c r="H28" s="7">
        <v>1741961</v>
      </c>
      <c r="I28" s="7">
        <v>758039</v>
      </c>
      <c r="J28" s="7">
        <v>1741961</v>
      </c>
      <c r="K28" s="7">
        <v>2500000</v>
      </c>
    </row>
    <row r="29" spans="1:11" ht="18" customHeight="1">
      <c r="A29" s="6" t="s">
        <v>123</v>
      </c>
      <c r="B29" s="7">
        <v>500000</v>
      </c>
      <c r="C29" s="7">
        <v>113132636</v>
      </c>
      <c r="D29" s="7">
        <v>102184163</v>
      </c>
      <c r="E29" s="7">
        <v>10948473</v>
      </c>
      <c r="F29" s="7">
        <v>5000000</v>
      </c>
      <c r="G29" s="17">
        <v>0.1</v>
      </c>
      <c r="H29" s="7">
        <v>1094847</v>
      </c>
      <c r="I29" s="7">
        <v>0</v>
      </c>
      <c r="J29" s="7">
        <v>500000</v>
      </c>
      <c r="K29" s="7">
        <v>500000</v>
      </c>
    </row>
    <row r="30" spans="1:11" ht="18" customHeight="1">
      <c r="A30" s="6" t="s">
        <v>124</v>
      </c>
      <c r="B30" s="7">
        <v>220400000</v>
      </c>
      <c r="C30" s="7">
        <v>4435467000</v>
      </c>
      <c r="D30" s="7">
        <v>3146997000</v>
      </c>
      <c r="E30" s="7">
        <v>1288470000</v>
      </c>
      <c r="F30" s="7">
        <v>13191200000</v>
      </c>
      <c r="G30" s="17">
        <v>1.6708108435926981E-2</v>
      </c>
      <c r="H30" s="7">
        <v>21527896</v>
      </c>
      <c r="I30" s="7">
        <v>193105802</v>
      </c>
      <c r="J30" s="7">
        <v>27294198</v>
      </c>
      <c r="K30" s="7">
        <v>220400000</v>
      </c>
    </row>
    <row r="31" spans="1:11" ht="18" customHeight="1">
      <c r="A31" s="6" t="s">
        <v>125</v>
      </c>
      <c r="B31" s="7">
        <v>15065570</v>
      </c>
      <c r="C31" s="7">
        <v>580378653692</v>
      </c>
      <c r="D31" s="7">
        <v>61742646406</v>
      </c>
      <c r="E31" s="7">
        <v>518636007286</v>
      </c>
      <c r="F31" s="7">
        <v>42952780422</v>
      </c>
      <c r="G31" s="17">
        <v>3.5074725901291273E-4</v>
      </c>
      <c r="H31" s="7">
        <v>181910157</v>
      </c>
      <c r="I31" s="7">
        <v>0</v>
      </c>
      <c r="J31" s="7">
        <v>15065570</v>
      </c>
      <c r="K31" s="7">
        <v>15065570</v>
      </c>
    </row>
    <row r="32" spans="1:11" ht="18" customHeight="1">
      <c r="A32" s="6" t="s">
        <v>126</v>
      </c>
      <c r="B32" s="7">
        <v>7700000</v>
      </c>
      <c r="C32" s="7">
        <v>328033137098</v>
      </c>
      <c r="D32" s="7">
        <v>313172774048</v>
      </c>
      <c r="E32" s="7">
        <v>14860363050</v>
      </c>
      <c r="F32" s="7">
        <v>5418360000</v>
      </c>
      <c r="G32" s="17">
        <v>1.4210942056267948E-3</v>
      </c>
      <c r="H32" s="7">
        <v>21117975</v>
      </c>
      <c r="I32" s="7">
        <v>0</v>
      </c>
      <c r="J32" s="7">
        <v>7700000</v>
      </c>
      <c r="K32" s="7">
        <v>7700000</v>
      </c>
    </row>
    <row r="33" spans="1:11" ht="18" customHeight="1">
      <c r="A33" s="6" t="s">
        <v>127</v>
      </c>
      <c r="B33" s="7">
        <v>1130000</v>
      </c>
      <c r="C33" s="7">
        <v>942814610</v>
      </c>
      <c r="D33" s="7">
        <v>338719038</v>
      </c>
      <c r="E33" s="7">
        <v>604095572</v>
      </c>
      <c r="F33" s="7">
        <v>308437064</v>
      </c>
      <c r="G33" s="17">
        <v>3.6636323318134036E-3</v>
      </c>
      <c r="H33" s="7">
        <v>2213184</v>
      </c>
      <c r="I33" s="7">
        <v>0</v>
      </c>
      <c r="J33" s="7">
        <v>1130000</v>
      </c>
      <c r="K33" s="7">
        <v>1130000</v>
      </c>
    </row>
    <row r="34" spans="1:11" ht="18" customHeight="1">
      <c r="A34" s="6" t="s">
        <v>128</v>
      </c>
      <c r="B34" s="7">
        <v>593400</v>
      </c>
      <c r="C34" s="7">
        <v>7260770335</v>
      </c>
      <c r="D34" s="7">
        <v>6807376019</v>
      </c>
      <c r="E34" s="7">
        <v>453394316</v>
      </c>
      <c r="F34" s="7">
        <v>416116900</v>
      </c>
      <c r="G34" s="17">
        <v>1.42604157629743E-3</v>
      </c>
      <c r="H34" s="7">
        <v>646559</v>
      </c>
      <c r="I34" s="7">
        <v>0</v>
      </c>
      <c r="J34" s="7">
        <v>593400</v>
      </c>
      <c r="K34" s="7">
        <v>593400</v>
      </c>
    </row>
    <row r="35" spans="1:11" ht="18" customHeight="1">
      <c r="A35" s="6" t="s">
        <v>129</v>
      </c>
      <c r="B35" s="7">
        <v>35112900</v>
      </c>
      <c r="C35" s="7">
        <v>338739128</v>
      </c>
      <c r="D35" s="7">
        <v>34960971</v>
      </c>
      <c r="E35" s="7">
        <v>303778157</v>
      </c>
      <c r="F35" s="7">
        <v>145410300</v>
      </c>
      <c r="G35" s="17">
        <v>0.24147464106737968</v>
      </c>
      <c r="H35" s="7">
        <v>73354721</v>
      </c>
      <c r="I35" s="7">
        <v>0</v>
      </c>
      <c r="J35" s="7">
        <v>35112900</v>
      </c>
      <c r="K35" s="7">
        <v>35112900</v>
      </c>
    </row>
    <row r="36" spans="1:11" ht="18" customHeight="1">
      <c r="A36" s="6" t="s">
        <v>130</v>
      </c>
      <c r="B36" s="7">
        <v>600000</v>
      </c>
      <c r="C36" s="7">
        <v>35270072840</v>
      </c>
      <c r="D36" s="7">
        <v>32799463572</v>
      </c>
      <c r="E36" s="7">
        <v>2470609268</v>
      </c>
      <c r="F36" s="7">
        <v>25812538</v>
      </c>
      <c r="G36" s="17">
        <v>2.3244517838579067E-2</v>
      </c>
      <c r="H36" s="7">
        <v>57428121</v>
      </c>
      <c r="I36" s="7">
        <v>0</v>
      </c>
      <c r="J36" s="7">
        <v>600000</v>
      </c>
      <c r="K36" s="7">
        <v>600000</v>
      </c>
    </row>
    <row r="37" spans="1:11" ht="18" customHeight="1">
      <c r="A37" s="6" t="s">
        <v>131</v>
      </c>
      <c r="B37" s="7">
        <v>329000</v>
      </c>
      <c r="C37" s="7">
        <v>178208850</v>
      </c>
      <c r="D37" s="7">
        <v>1225656</v>
      </c>
      <c r="E37" s="7">
        <v>176983194</v>
      </c>
      <c r="F37" s="7">
        <v>161916884</v>
      </c>
      <c r="G37" s="17">
        <v>2.0319066910897323E-3</v>
      </c>
      <c r="H37" s="7">
        <v>359613</v>
      </c>
      <c r="I37" s="7">
        <v>0</v>
      </c>
      <c r="J37" s="7">
        <v>329000</v>
      </c>
      <c r="K37" s="7">
        <v>329000</v>
      </c>
    </row>
    <row r="38" spans="1:11" ht="18" customHeight="1">
      <c r="A38" s="6" t="s">
        <v>132</v>
      </c>
      <c r="B38" s="7">
        <v>625000</v>
      </c>
      <c r="C38" s="7">
        <v>7448702074</v>
      </c>
      <c r="D38" s="7">
        <v>5150297445</v>
      </c>
      <c r="E38" s="7">
        <v>2298404629</v>
      </c>
      <c r="F38" s="7">
        <v>258971750</v>
      </c>
      <c r="G38" s="17">
        <v>2.4133906497523379E-3</v>
      </c>
      <c r="H38" s="7">
        <v>5546948</v>
      </c>
      <c r="I38" s="7">
        <v>0</v>
      </c>
      <c r="J38" s="7">
        <v>625000</v>
      </c>
      <c r="K38" s="7">
        <v>625000</v>
      </c>
    </row>
    <row r="39" spans="1:11" ht="18" customHeight="1">
      <c r="A39" s="6" t="s">
        <v>133</v>
      </c>
      <c r="B39" s="7">
        <v>6300000</v>
      </c>
      <c r="C39" s="7">
        <v>999678203</v>
      </c>
      <c r="D39" s="7">
        <v>8027018</v>
      </c>
      <c r="E39" s="7">
        <v>991651185</v>
      </c>
      <c r="F39" s="7">
        <v>900000000</v>
      </c>
      <c r="G39" s="17">
        <v>7.0000000000000001E-3</v>
      </c>
      <c r="H39" s="7">
        <v>6941558</v>
      </c>
      <c r="I39" s="7">
        <v>0</v>
      </c>
      <c r="J39" s="7">
        <v>6300000</v>
      </c>
      <c r="K39" s="7">
        <v>6300000</v>
      </c>
    </row>
    <row r="40" spans="1:11" ht="18" customHeight="1">
      <c r="A40" s="6" t="s">
        <v>134</v>
      </c>
      <c r="B40" s="7">
        <v>481000</v>
      </c>
      <c r="C40" s="7">
        <v>2195771585</v>
      </c>
      <c r="D40" s="7">
        <v>617634082</v>
      </c>
      <c r="E40" s="7">
        <v>1578137503</v>
      </c>
      <c r="F40" s="7">
        <v>400000000</v>
      </c>
      <c r="G40" s="17">
        <v>1.2025E-3</v>
      </c>
      <c r="H40" s="7">
        <v>1897710</v>
      </c>
      <c r="I40" s="7">
        <v>0</v>
      </c>
      <c r="J40" s="7">
        <v>481000</v>
      </c>
      <c r="K40" s="7">
        <v>481000</v>
      </c>
    </row>
    <row r="41" spans="1:11" ht="18" customHeight="1">
      <c r="A41" s="6" t="s">
        <v>135</v>
      </c>
      <c r="B41" s="7">
        <v>45150000</v>
      </c>
      <c r="C41" s="7">
        <v>546352132</v>
      </c>
      <c r="D41" s="7">
        <v>4250245</v>
      </c>
      <c r="E41" s="7">
        <v>542101887</v>
      </c>
      <c r="F41" s="7">
        <v>422925400</v>
      </c>
      <c r="G41" s="17">
        <v>0.10675641614336713</v>
      </c>
      <c r="H41" s="7">
        <v>57872854</v>
      </c>
      <c r="I41" s="7">
        <v>0</v>
      </c>
      <c r="J41" s="7">
        <v>45150000</v>
      </c>
      <c r="K41" s="7">
        <v>45150000</v>
      </c>
    </row>
    <row r="42" spans="1:11" ht="18" customHeight="1">
      <c r="A42" s="6" t="s">
        <v>136</v>
      </c>
      <c r="B42" s="7">
        <v>505000</v>
      </c>
      <c r="C42" s="7">
        <v>9562038664</v>
      </c>
      <c r="D42" s="7">
        <v>4566155516</v>
      </c>
      <c r="E42" s="7">
        <v>4995883148</v>
      </c>
      <c r="F42" s="7">
        <v>150000000</v>
      </c>
      <c r="G42" s="17">
        <v>3.3666666666666667E-3</v>
      </c>
      <c r="H42" s="7">
        <v>16819473</v>
      </c>
      <c r="I42" s="7">
        <v>0</v>
      </c>
      <c r="J42" s="7">
        <v>505000</v>
      </c>
      <c r="K42" s="7">
        <v>505000</v>
      </c>
    </row>
    <row r="43" spans="1:11" ht="18" customHeight="1">
      <c r="A43" s="6" t="s">
        <v>137</v>
      </c>
      <c r="B43" s="7">
        <v>1550000</v>
      </c>
      <c r="C43" s="7">
        <v>482912488</v>
      </c>
      <c r="D43" s="7">
        <v>5552011</v>
      </c>
      <c r="E43" s="7">
        <v>477360477</v>
      </c>
      <c r="F43" s="7">
        <v>453934937</v>
      </c>
      <c r="G43" s="17">
        <v>3.4145862626123445E-3</v>
      </c>
      <c r="H43" s="7">
        <v>1629988</v>
      </c>
      <c r="I43" s="7">
        <v>0</v>
      </c>
      <c r="J43" s="7">
        <v>1550000</v>
      </c>
      <c r="K43" s="7">
        <v>1550000</v>
      </c>
    </row>
    <row r="44" spans="1:11" ht="18" customHeight="1">
      <c r="A44" s="6" t="s">
        <v>138</v>
      </c>
      <c r="B44" s="7">
        <v>900000</v>
      </c>
      <c r="C44" s="7">
        <v>273710970579</v>
      </c>
      <c r="D44" s="7">
        <v>213770920181</v>
      </c>
      <c r="E44" s="7">
        <v>59940050398</v>
      </c>
      <c r="F44" s="7">
        <v>46601650000</v>
      </c>
      <c r="G44" s="17">
        <v>1.9312620905053789E-5</v>
      </c>
      <c r="H44" s="7">
        <v>1157599</v>
      </c>
      <c r="I44" s="7">
        <v>0</v>
      </c>
      <c r="J44" s="7">
        <v>900000</v>
      </c>
      <c r="K44" s="7">
        <v>900000</v>
      </c>
    </row>
    <row r="45" spans="1:11" ht="18" customHeight="1">
      <c r="A45" s="6" t="s">
        <v>139</v>
      </c>
      <c r="B45" s="7">
        <v>105000</v>
      </c>
      <c r="C45" s="7">
        <v>24179572</v>
      </c>
      <c r="D45" s="7">
        <v>2981723</v>
      </c>
      <c r="E45" s="7">
        <v>21197849</v>
      </c>
      <c r="F45" s="7">
        <v>24652944</v>
      </c>
      <c r="G45" s="17">
        <v>4.259126212269009E-3</v>
      </c>
      <c r="H45" s="7">
        <v>90284</v>
      </c>
      <c r="I45" s="7">
        <v>0</v>
      </c>
      <c r="J45" s="7">
        <v>105000</v>
      </c>
      <c r="K45" s="7">
        <v>105000</v>
      </c>
    </row>
    <row r="46" spans="1:11" ht="18" customHeight="1">
      <c r="A46" s="6" t="s">
        <v>140</v>
      </c>
      <c r="B46" s="7">
        <v>6100000</v>
      </c>
      <c r="C46" s="7">
        <v>23893823000000</v>
      </c>
      <c r="D46" s="7">
        <v>23444803000000</v>
      </c>
      <c r="E46" s="7">
        <v>449020000000</v>
      </c>
      <c r="F46" s="7">
        <v>16602000000</v>
      </c>
      <c r="G46" s="17">
        <v>3.6742561137212382E-4</v>
      </c>
      <c r="H46" s="7">
        <v>164981448</v>
      </c>
      <c r="I46" s="7">
        <v>0</v>
      </c>
      <c r="J46" s="7">
        <v>6100000</v>
      </c>
      <c r="K46" s="7">
        <v>6100000</v>
      </c>
    </row>
    <row r="47" spans="1:11" ht="18" customHeight="1">
      <c r="A47" s="15" t="s">
        <v>74</v>
      </c>
      <c r="B47" s="7">
        <v>347636870</v>
      </c>
      <c r="C47" s="7"/>
      <c r="D47" s="7"/>
      <c r="E47" s="7"/>
      <c r="F47" s="7"/>
      <c r="G47" s="7"/>
      <c r="H47" s="7">
        <v>618640205</v>
      </c>
      <c r="I47" s="7">
        <v>195614276</v>
      </c>
      <c r="J47" s="7">
        <v>152022594</v>
      </c>
      <c r="K47" s="7">
        <v>347636870</v>
      </c>
    </row>
  </sheetData>
  <phoneticPr fontId="3"/>
  <pageMargins left="0.3888888888888889" right="0.3888888888888889" top="0.3888888888888889" bottom="0.3888888888888889" header="0.19444444444444445" footer="0.19444444444444445"/>
  <pageSetup paperSize="9" fitToHeight="0" orientation="landscape"/>
  <headerFooter>
    <oddHeader>&amp;R&amp;9&amp;D</oddHeader>
    <oddFooter>&amp;C&amp;9&amp;P/&amp;N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2D8AB-528F-42A5-8DBB-EF5B85870E04}">
  <sheetPr>
    <pageSetUpPr fitToPage="1"/>
  </sheetPr>
  <dimension ref="A1:G32"/>
  <sheetViews>
    <sheetView zoomScaleNormal="100" workbookViewId="0">
      <selection activeCell="C14" sqref="C14"/>
    </sheetView>
  </sheetViews>
  <sheetFormatPr defaultColWidth="8.9140625" defaultRowHeight="11"/>
  <cols>
    <col min="1" max="1" width="22.83203125" style="1" customWidth="1"/>
    <col min="2" max="7" width="19.83203125" style="1" customWidth="1"/>
    <col min="8" max="16384" width="8.9140625" style="1"/>
  </cols>
  <sheetData>
    <row r="1" spans="1:7" ht="21">
      <c r="A1" s="8" t="s">
        <v>141</v>
      </c>
    </row>
    <row r="2" spans="1:7" ht="13">
      <c r="A2" s="2" t="s">
        <v>1</v>
      </c>
    </row>
    <row r="3" spans="1:7" ht="13">
      <c r="A3" s="2" t="s">
        <v>2</v>
      </c>
    </row>
    <row r="4" spans="1:7" ht="13">
      <c r="A4" s="2" t="s">
        <v>3</v>
      </c>
    </row>
    <row r="5" spans="1:7" ht="13">
      <c r="G5" s="3" t="s">
        <v>142</v>
      </c>
    </row>
    <row r="6" spans="1:7" ht="22.5" customHeight="1">
      <c r="A6" s="10" t="s">
        <v>143</v>
      </c>
      <c r="B6" s="10" t="s">
        <v>144</v>
      </c>
      <c r="C6" s="10" t="s">
        <v>145</v>
      </c>
      <c r="D6" s="10" t="s">
        <v>146</v>
      </c>
      <c r="E6" s="10" t="s">
        <v>147</v>
      </c>
      <c r="F6" s="11" t="s">
        <v>148</v>
      </c>
      <c r="G6" s="11" t="s">
        <v>94</v>
      </c>
    </row>
    <row r="7" spans="1:7" ht="18" customHeight="1">
      <c r="A7" s="6" t="s">
        <v>149</v>
      </c>
      <c r="B7" s="7">
        <v>2222995720</v>
      </c>
      <c r="C7" s="7"/>
      <c r="D7" s="7"/>
      <c r="E7" s="7"/>
      <c r="F7" s="7">
        <v>2222995720</v>
      </c>
      <c r="G7" s="7">
        <v>2222995720</v>
      </c>
    </row>
    <row r="8" spans="1:7" ht="18" customHeight="1">
      <c r="A8" s="6" t="s">
        <v>150</v>
      </c>
      <c r="B8" s="7">
        <v>1872898872</v>
      </c>
      <c r="C8" s="7"/>
      <c r="D8" s="7"/>
      <c r="E8" s="7"/>
      <c r="F8" s="7">
        <v>1872898872</v>
      </c>
      <c r="G8" s="7">
        <v>1872898872</v>
      </c>
    </row>
    <row r="9" spans="1:7" ht="18" customHeight="1">
      <c r="A9" s="6" t="s">
        <v>151</v>
      </c>
      <c r="B9" s="7">
        <v>505271673</v>
      </c>
      <c r="C9" s="7"/>
      <c r="D9" s="7"/>
      <c r="E9" s="7"/>
      <c r="F9" s="7">
        <v>505271673</v>
      </c>
      <c r="G9" s="7">
        <v>505271673</v>
      </c>
    </row>
    <row r="10" spans="1:7" ht="18" customHeight="1">
      <c r="A10" s="6" t="s">
        <v>152</v>
      </c>
      <c r="B10" s="7">
        <v>23517132</v>
      </c>
      <c r="C10" s="7"/>
      <c r="D10" s="7"/>
      <c r="E10" s="7"/>
      <c r="F10" s="7">
        <v>23517132</v>
      </c>
      <c r="G10" s="7">
        <v>23517132</v>
      </c>
    </row>
    <row r="11" spans="1:7" ht="18" customHeight="1">
      <c r="A11" s="6" t="s">
        <v>153</v>
      </c>
      <c r="B11" s="7">
        <v>47364589</v>
      </c>
      <c r="C11" s="7"/>
      <c r="D11" s="7"/>
      <c r="E11" s="7"/>
      <c r="F11" s="7">
        <v>47364589</v>
      </c>
      <c r="G11" s="7">
        <v>47364589</v>
      </c>
    </row>
    <row r="12" spans="1:7" ht="18" customHeight="1">
      <c r="A12" s="6" t="s">
        <v>154</v>
      </c>
      <c r="B12" s="7">
        <v>124520814</v>
      </c>
      <c r="C12" s="7"/>
      <c r="D12" s="7"/>
      <c r="E12" s="7"/>
      <c r="F12" s="7">
        <v>124520814</v>
      </c>
      <c r="G12" s="7">
        <v>124520814</v>
      </c>
    </row>
    <row r="13" spans="1:7" ht="18" customHeight="1">
      <c r="A13" s="6" t="s">
        <v>155</v>
      </c>
      <c r="B13" s="7">
        <v>24380762</v>
      </c>
      <c r="C13" s="7"/>
      <c r="D13" s="7"/>
      <c r="E13" s="7"/>
      <c r="F13" s="7">
        <v>24380762</v>
      </c>
      <c r="G13" s="7">
        <v>24380762</v>
      </c>
    </row>
    <row r="14" spans="1:7" ht="18" customHeight="1">
      <c r="A14" s="6" t="s">
        <v>156</v>
      </c>
      <c r="B14" s="7">
        <v>18956093</v>
      </c>
      <c r="C14" s="7"/>
      <c r="D14" s="7"/>
      <c r="E14" s="7"/>
      <c r="F14" s="7">
        <v>18956093</v>
      </c>
      <c r="G14" s="7">
        <v>18956093</v>
      </c>
    </row>
    <row r="15" spans="1:7" ht="18" customHeight="1">
      <c r="A15" s="6" t="s">
        <v>157</v>
      </c>
      <c r="B15" s="7">
        <v>1977542220</v>
      </c>
      <c r="C15" s="7"/>
      <c r="D15" s="7"/>
      <c r="E15" s="7"/>
      <c r="F15" s="7">
        <v>1977542220</v>
      </c>
      <c r="G15" s="7">
        <v>1977542220</v>
      </c>
    </row>
    <row r="16" spans="1:7" ht="18" customHeight="1">
      <c r="A16" s="6" t="s">
        <v>158</v>
      </c>
      <c r="B16" s="7">
        <v>601285277</v>
      </c>
      <c r="C16" s="7"/>
      <c r="D16" s="7"/>
      <c r="E16" s="7"/>
      <c r="F16" s="7">
        <v>601285277</v>
      </c>
      <c r="G16" s="7">
        <v>601285277</v>
      </c>
    </row>
    <row r="17" spans="1:7" ht="18" customHeight="1">
      <c r="A17" s="6" t="s">
        <v>159</v>
      </c>
      <c r="B17" s="7">
        <v>432887046</v>
      </c>
      <c r="C17" s="7"/>
      <c r="D17" s="7"/>
      <c r="E17" s="7"/>
      <c r="F17" s="7">
        <v>432887046</v>
      </c>
      <c r="G17" s="7">
        <v>432887046</v>
      </c>
    </row>
    <row r="18" spans="1:7" ht="18" customHeight="1">
      <c r="A18" s="6" t="s">
        <v>160</v>
      </c>
      <c r="B18" s="7">
        <v>53435330</v>
      </c>
      <c r="C18" s="7"/>
      <c r="D18" s="7"/>
      <c r="E18" s="7"/>
      <c r="F18" s="7">
        <v>53435330</v>
      </c>
      <c r="G18" s="7">
        <v>53435330</v>
      </c>
    </row>
    <row r="19" spans="1:7" ht="18" customHeight="1">
      <c r="A19" s="6" t="s">
        <v>161</v>
      </c>
      <c r="B19" s="7">
        <v>180202331</v>
      </c>
      <c r="C19" s="7"/>
      <c r="D19" s="7"/>
      <c r="E19" s="7"/>
      <c r="F19" s="7">
        <v>180202331</v>
      </c>
      <c r="G19" s="7">
        <v>180202331</v>
      </c>
    </row>
    <row r="20" spans="1:7" ht="18" customHeight="1">
      <c r="A20" s="6" t="s">
        <v>162</v>
      </c>
      <c r="B20" s="7">
        <v>459209235</v>
      </c>
      <c r="C20" s="7"/>
      <c r="D20" s="7"/>
      <c r="E20" s="7"/>
      <c r="F20" s="7">
        <v>459209235</v>
      </c>
      <c r="G20" s="7">
        <v>459209235</v>
      </c>
    </row>
    <row r="21" spans="1:7" ht="18" customHeight="1">
      <c r="A21" s="6" t="s">
        <v>163</v>
      </c>
      <c r="B21" s="7">
        <v>195712131</v>
      </c>
      <c r="C21" s="7"/>
      <c r="D21" s="7"/>
      <c r="E21" s="7"/>
      <c r="F21" s="7">
        <v>195712131</v>
      </c>
      <c r="G21" s="7">
        <v>195712131</v>
      </c>
    </row>
    <row r="22" spans="1:7" ht="18" customHeight="1">
      <c r="A22" s="6" t="s">
        <v>164</v>
      </c>
      <c r="B22" s="7">
        <v>250174367</v>
      </c>
      <c r="C22" s="7"/>
      <c r="D22" s="7"/>
      <c r="E22" s="7"/>
      <c r="F22" s="7">
        <v>250174367</v>
      </c>
      <c r="G22" s="7">
        <v>250174367</v>
      </c>
    </row>
    <row r="23" spans="1:7" ht="18" customHeight="1">
      <c r="A23" s="6" t="s">
        <v>165</v>
      </c>
      <c r="B23" s="7">
        <v>53886898</v>
      </c>
      <c r="C23" s="7"/>
      <c r="D23" s="7"/>
      <c r="E23" s="7"/>
      <c r="F23" s="7">
        <v>53886898</v>
      </c>
      <c r="G23" s="7">
        <v>53886898</v>
      </c>
    </row>
    <row r="24" spans="1:7" ht="18" customHeight="1">
      <c r="A24" s="6" t="s">
        <v>166</v>
      </c>
      <c r="B24" s="7">
        <v>238911922</v>
      </c>
      <c r="C24" s="7"/>
      <c r="D24" s="7">
        <v>431088078</v>
      </c>
      <c r="E24" s="7"/>
      <c r="F24" s="7">
        <v>670000000</v>
      </c>
      <c r="G24" s="7">
        <v>670000000</v>
      </c>
    </row>
    <row r="25" spans="1:7" ht="18" customHeight="1">
      <c r="A25" s="15" t="s">
        <v>74</v>
      </c>
      <c r="B25" s="7">
        <v>9283152412</v>
      </c>
      <c r="C25" s="7"/>
      <c r="D25" s="7">
        <v>431088078</v>
      </c>
      <c r="E25" s="7"/>
      <c r="F25" s="7">
        <v>9714240490</v>
      </c>
      <c r="G25" s="7">
        <v>9714240490</v>
      </c>
    </row>
    <row r="26" spans="1:7" ht="13" customHeight="1"/>
    <row r="29" spans="1:7" ht="13" customHeight="1"/>
    <row r="32" spans="1:7" ht="13" customHeight="1"/>
  </sheetData>
  <phoneticPr fontId="3"/>
  <pageMargins left="0.3888888888888889" right="0.3888888888888889" top="0.3888888888888889" bottom="0.3888888888888889" header="0.19444444444444445" footer="0.19444444444444445"/>
  <pageSetup paperSize="9" fitToHeight="0" orientation="landscape"/>
  <headerFooter>
    <oddHeader>&amp;R&amp;9&amp;D</oddHeader>
    <oddFooter>&amp;C&amp;9&amp;P/&amp;N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BF153-5CB8-4246-8702-084C24A98D6F}">
  <dimension ref="A1:F27"/>
  <sheetViews>
    <sheetView topLeftCell="A2" workbookViewId="0">
      <selection activeCell="C17" sqref="C17:C20"/>
    </sheetView>
  </sheetViews>
  <sheetFormatPr defaultColWidth="8.9140625" defaultRowHeight="11"/>
  <cols>
    <col min="1" max="1" width="30.83203125" style="1" customWidth="1"/>
    <col min="2" max="6" width="19.83203125" style="1" customWidth="1"/>
    <col min="7" max="16384" width="8.9140625" style="1"/>
  </cols>
  <sheetData>
    <row r="1" spans="1:6" ht="21">
      <c r="A1" s="8" t="s">
        <v>167</v>
      </c>
    </row>
    <row r="2" spans="1:6" ht="13">
      <c r="A2" s="2" t="s">
        <v>1</v>
      </c>
    </row>
    <row r="3" spans="1:6" ht="13">
      <c r="A3" s="2" t="s">
        <v>2</v>
      </c>
    </row>
    <row r="4" spans="1:6" ht="13">
      <c r="A4" s="2" t="s">
        <v>84</v>
      </c>
    </row>
    <row r="5" spans="1:6" ht="13">
      <c r="F5" s="3" t="s">
        <v>168</v>
      </c>
    </row>
    <row r="6" spans="1:6" ht="22.5" customHeight="1">
      <c r="A6" s="57" t="s">
        <v>169</v>
      </c>
      <c r="B6" s="57" t="s">
        <v>170</v>
      </c>
      <c r="C6" s="57"/>
      <c r="D6" s="57" t="s">
        <v>171</v>
      </c>
      <c r="E6" s="57"/>
      <c r="F6" s="58" t="s">
        <v>172</v>
      </c>
    </row>
    <row r="7" spans="1:6" ht="22.5" customHeight="1">
      <c r="A7" s="57"/>
      <c r="B7" s="10" t="s">
        <v>173</v>
      </c>
      <c r="C7" s="11" t="s">
        <v>174</v>
      </c>
      <c r="D7" s="10" t="s">
        <v>173</v>
      </c>
      <c r="E7" s="11" t="s">
        <v>174</v>
      </c>
      <c r="F7" s="57"/>
    </row>
    <row r="8" spans="1:6" ht="18" customHeight="1">
      <c r="A8" s="6" t="s">
        <v>175</v>
      </c>
      <c r="B8" s="7">
        <v>63870000</v>
      </c>
      <c r="C8" s="7"/>
      <c r="D8" s="7"/>
      <c r="E8" s="7"/>
      <c r="F8" s="7">
        <v>63870000</v>
      </c>
    </row>
    <row r="9" spans="1:6" ht="18" customHeight="1">
      <c r="A9" s="6" t="s">
        <v>176</v>
      </c>
      <c r="B9" s="7">
        <v>117420000</v>
      </c>
      <c r="C9" s="7"/>
      <c r="D9" s="7"/>
      <c r="E9" s="7"/>
      <c r="F9" s="7">
        <v>117420000</v>
      </c>
    </row>
    <row r="10" spans="1:6" ht="18" customHeight="1">
      <c r="A10" s="6" t="s">
        <v>177</v>
      </c>
      <c r="B10" s="7">
        <v>6430000</v>
      </c>
      <c r="C10" s="7"/>
      <c r="D10" s="7"/>
      <c r="E10" s="7"/>
      <c r="F10" s="7">
        <v>6430000</v>
      </c>
    </row>
    <row r="11" spans="1:6" ht="18" customHeight="1">
      <c r="A11" s="6" t="s">
        <v>178</v>
      </c>
      <c r="B11" s="7">
        <v>2250000</v>
      </c>
      <c r="C11" s="7"/>
      <c r="D11" s="7"/>
      <c r="E11" s="7"/>
      <c r="F11" s="7">
        <v>2250000</v>
      </c>
    </row>
    <row r="12" spans="1:6" ht="18" customHeight="1">
      <c r="A12" s="6"/>
      <c r="B12" s="7"/>
      <c r="C12" s="7"/>
      <c r="D12" s="7"/>
      <c r="E12" s="7"/>
      <c r="F12" s="7"/>
    </row>
    <row r="13" spans="1:6" ht="18" customHeight="1">
      <c r="A13" s="6"/>
      <c r="B13" s="7"/>
      <c r="C13" s="7"/>
      <c r="D13" s="7"/>
      <c r="E13" s="7"/>
      <c r="F13" s="7"/>
    </row>
    <row r="14" spans="1:6" ht="18" customHeight="1">
      <c r="A14" s="6"/>
      <c r="B14" s="7"/>
      <c r="C14" s="7"/>
      <c r="D14" s="7"/>
      <c r="E14" s="7"/>
      <c r="F14" s="7"/>
    </row>
    <row r="15" spans="1:6" ht="18" customHeight="1">
      <c r="A15" s="6"/>
      <c r="B15" s="7"/>
      <c r="C15" s="7"/>
      <c r="D15" s="7"/>
      <c r="E15" s="7"/>
      <c r="F15" s="7"/>
    </row>
    <row r="16" spans="1:6" ht="18" customHeight="1">
      <c r="A16" s="6"/>
      <c r="B16" s="7"/>
      <c r="C16" s="7"/>
      <c r="D16" s="7"/>
      <c r="E16" s="7"/>
      <c r="F16" s="7"/>
    </row>
    <row r="17" spans="1:6" ht="18" customHeight="1">
      <c r="A17" s="6"/>
      <c r="B17" s="7"/>
      <c r="C17" s="7"/>
      <c r="D17" s="7"/>
      <c r="E17" s="7"/>
      <c r="F17" s="7"/>
    </row>
    <row r="18" spans="1:6" ht="18" customHeight="1">
      <c r="A18" s="6"/>
      <c r="B18" s="7"/>
      <c r="C18" s="7"/>
      <c r="D18" s="7"/>
      <c r="E18" s="7"/>
      <c r="F18" s="7"/>
    </row>
    <row r="19" spans="1:6" ht="18" customHeight="1">
      <c r="A19" s="6"/>
      <c r="B19" s="7"/>
      <c r="C19" s="7"/>
      <c r="D19" s="7"/>
      <c r="E19" s="7"/>
      <c r="F19" s="7"/>
    </row>
    <row r="20" spans="1:6" ht="18" customHeight="1">
      <c r="A20" s="6"/>
      <c r="B20" s="7"/>
      <c r="C20" s="7"/>
      <c r="D20" s="7"/>
      <c r="E20" s="7"/>
      <c r="F20" s="7"/>
    </row>
    <row r="21" spans="1:6" ht="18" customHeight="1">
      <c r="A21" s="6"/>
      <c r="B21" s="7"/>
      <c r="C21" s="7"/>
      <c r="D21" s="7"/>
      <c r="E21" s="7"/>
      <c r="F21" s="7"/>
    </row>
    <row r="22" spans="1:6" ht="18" customHeight="1">
      <c r="A22" s="6"/>
      <c r="B22" s="7"/>
      <c r="C22" s="7"/>
      <c r="D22" s="7"/>
      <c r="E22" s="7"/>
      <c r="F22" s="7"/>
    </row>
    <row r="23" spans="1:6" ht="18" customHeight="1">
      <c r="A23" s="6"/>
      <c r="B23" s="7"/>
      <c r="C23" s="7"/>
      <c r="D23" s="7"/>
      <c r="E23" s="7"/>
      <c r="F23" s="7"/>
    </row>
    <row r="24" spans="1:6" ht="18" customHeight="1">
      <c r="A24" s="6"/>
      <c r="B24" s="7"/>
      <c r="C24" s="7"/>
      <c r="D24" s="7"/>
      <c r="E24" s="7"/>
      <c r="F24" s="7"/>
    </row>
    <row r="25" spans="1:6" ht="18" customHeight="1">
      <c r="A25" s="6"/>
      <c r="B25" s="7"/>
      <c r="C25" s="7"/>
      <c r="D25" s="7"/>
      <c r="E25" s="7"/>
      <c r="F25" s="7"/>
    </row>
    <row r="26" spans="1:6" ht="18" customHeight="1">
      <c r="A26" s="6"/>
      <c r="B26" s="7"/>
      <c r="C26" s="7"/>
      <c r="D26" s="7"/>
      <c r="E26" s="7"/>
      <c r="F26" s="7"/>
    </row>
    <row r="27" spans="1:6" ht="18" customHeight="1">
      <c r="A27" s="15" t="s">
        <v>74</v>
      </c>
      <c r="B27" s="7">
        <v>189970000</v>
      </c>
      <c r="C27" s="7"/>
      <c r="D27" s="7"/>
      <c r="E27" s="7"/>
      <c r="F27" s="7">
        <v>189970000</v>
      </c>
    </row>
  </sheetData>
  <mergeCells count="4">
    <mergeCell ref="A6:A7"/>
    <mergeCell ref="B6:C6"/>
    <mergeCell ref="D6:E6"/>
    <mergeCell ref="F6:F7"/>
  </mergeCells>
  <phoneticPr fontId="3"/>
  <pageMargins left="0.3888888888888889" right="0.3888888888888889" top="0.3888888888888889" bottom="0.3888888888888889" header="0.19444444444444445" footer="0.19444444444444445"/>
  <pageSetup paperSize="9" orientation="landscape"/>
  <headerFooter>
    <oddHeader>&amp;R&amp;9&amp;D</oddHeader>
    <oddFooter>&amp;C&amp;9&amp;P/&amp;N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F4D98-82BC-4C91-AFA8-AAB65E8DE356}">
  <dimension ref="A1:C31"/>
  <sheetViews>
    <sheetView topLeftCell="A5" workbookViewId="0">
      <selection activeCell="F27" sqref="F27:F28"/>
    </sheetView>
  </sheetViews>
  <sheetFormatPr defaultColWidth="8.9140625" defaultRowHeight="11"/>
  <cols>
    <col min="1" max="1" width="37.83203125" style="1" bestFit="1" customWidth="1"/>
    <col min="2" max="3" width="19.83203125" style="1" customWidth="1"/>
    <col min="4" max="16384" width="8.9140625" style="1"/>
  </cols>
  <sheetData>
    <row r="1" spans="1:3" ht="21">
      <c r="A1" s="8" t="s">
        <v>179</v>
      </c>
    </row>
    <row r="2" spans="1:3" ht="13">
      <c r="A2" s="2" t="s">
        <v>1</v>
      </c>
    </row>
    <row r="3" spans="1:3" ht="13">
      <c r="A3" s="2" t="s">
        <v>2</v>
      </c>
    </row>
    <row r="4" spans="1:3" ht="13">
      <c r="A4" s="2" t="s">
        <v>3</v>
      </c>
    </row>
    <row r="5" spans="1:3" ht="13">
      <c r="C5" s="3" t="s">
        <v>180</v>
      </c>
    </row>
    <row r="6" spans="1:3" ht="22.5" customHeight="1">
      <c r="A6" s="10" t="s">
        <v>169</v>
      </c>
      <c r="B6" s="10" t="s">
        <v>173</v>
      </c>
      <c r="C6" s="10" t="s">
        <v>181</v>
      </c>
    </row>
    <row r="7" spans="1:3" ht="18" customHeight="1">
      <c r="A7" s="6" t="s">
        <v>182</v>
      </c>
      <c r="B7" s="7"/>
      <c r="C7" s="7"/>
    </row>
    <row r="8" spans="1:3" ht="18" customHeight="1">
      <c r="A8" s="6" t="s">
        <v>183</v>
      </c>
      <c r="B8" s="7"/>
      <c r="C8" s="7"/>
    </row>
    <row r="9" spans="1:3" ht="18" customHeight="1" thickBot="1">
      <c r="A9" s="18" t="s">
        <v>184</v>
      </c>
      <c r="B9" s="19">
        <v>0</v>
      </c>
      <c r="C9" s="19">
        <v>0</v>
      </c>
    </row>
    <row r="10" spans="1:3" ht="18" customHeight="1" thickTop="1">
      <c r="A10" s="6" t="s">
        <v>185</v>
      </c>
      <c r="B10" s="7"/>
      <c r="C10" s="7"/>
    </row>
    <row r="11" spans="1:3" ht="18" customHeight="1">
      <c r="A11" s="6" t="s">
        <v>186</v>
      </c>
      <c r="B11" s="7">
        <v>8723717</v>
      </c>
      <c r="C11" s="7"/>
    </row>
    <row r="12" spans="1:3" ht="18" customHeight="1">
      <c r="A12" s="6" t="s">
        <v>187</v>
      </c>
      <c r="B12" s="7">
        <v>14457135</v>
      </c>
      <c r="C12" s="7"/>
    </row>
    <row r="13" spans="1:3" ht="18" customHeight="1">
      <c r="A13" s="6" t="s">
        <v>188</v>
      </c>
      <c r="B13" s="7">
        <v>791406</v>
      </c>
      <c r="C13" s="7"/>
    </row>
    <row r="14" spans="1:3" ht="18" customHeight="1">
      <c r="A14" s="6" t="s">
        <v>189</v>
      </c>
      <c r="B14" s="7">
        <v>1716260</v>
      </c>
      <c r="C14" s="7"/>
    </row>
    <row r="15" spans="1:3" ht="18" customHeight="1" thickBot="1">
      <c r="A15" s="18" t="s">
        <v>184</v>
      </c>
      <c r="B15" s="20">
        <v>25688518</v>
      </c>
      <c r="C15" s="20">
        <v>2620000</v>
      </c>
    </row>
    <row r="16" spans="1:3" ht="18" customHeight="1" thickTop="1">
      <c r="A16" s="6" t="s">
        <v>190</v>
      </c>
      <c r="B16" s="21"/>
      <c r="C16" s="21"/>
    </row>
    <row r="17" spans="1:3" ht="18" customHeight="1">
      <c r="A17" s="6" t="s">
        <v>191</v>
      </c>
      <c r="B17" s="7">
        <v>3424433</v>
      </c>
      <c r="C17" s="7"/>
    </row>
    <row r="18" spans="1:3" ht="18" customHeight="1">
      <c r="A18" s="6" t="s">
        <v>192</v>
      </c>
      <c r="B18" s="7">
        <v>141308</v>
      </c>
      <c r="C18" s="7"/>
    </row>
    <row r="19" spans="1:3" ht="18" customHeight="1">
      <c r="A19" s="6" t="s">
        <v>193</v>
      </c>
      <c r="B19" s="7">
        <v>176152</v>
      </c>
      <c r="C19" s="7"/>
    </row>
    <row r="20" spans="1:3" ht="18" customHeight="1">
      <c r="A20" s="6" t="s">
        <v>194</v>
      </c>
      <c r="B20" s="7">
        <v>118080</v>
      </c>
      <c r="C20" s="7"/>
    </row>
    <row r="21" spans="1:3" ht="18" customHeight="1" thickBot="1">
      <c r="A21" s="18" t="s">
        <v>184</v>
      </c>
      <c r="B21" s="19">
        <v>3859973</v>
      </c>
      <c r="C21" s="19">
        <v>171000</v>
      </c>
    </row>
    <row r="22" spans="1:3" ht="18" customHeight="1" thickTop="1">
      <c r="A22" s="6" t="s">
        <v>195</v>
      </c>
      <c r="B22" s="22"/>
      <c r="C22" s="22"/>
    </row>
    <row r="23" spans="1:3" ht="18" customHeight="1">
      <c r="A23" s="6" t="s">
        <v>196</v>
      </c>
      <c r="B23" s="7">
        <v>662091</v>
      </c>
      <c r="C23" s="7"/>
    </row>
    <row r="24" spans="1:3" ht="18" customHeight="1">
      <c r="A24" s="6" t="s">
        <v>197</v>
      </c>
      <c r="B24" s="7">
        <v>740423</v>
      </c>
      <c r="C24" s="7"/>
    </row>
    <row r="25" spans="1:3" ht="18" customHeight="1">
      <c r="A25" s="6" t="s">
        <v>198</v>
      </c>
      <c r="B25" s="7">
        <v>209730</v>
      </c>
      <c r="C25" s="7"/>
    </row>
    <row r="26" spans="1:3" ht="18" customHeight="1">
      <c r="A26" s="6" t="s">
        <v>199</v>
      </c>
      <c r="B26" s="7">
        <v>130900</v>
      </c>
      <c r="C26" s="7"/>
    </row>
    <row r="27" spans="1:3" ht="18" customHeight="1">
      <c r="A27" s="6" t="s">
        <v>200</v>
      </c>
      <c r="B27" s="7">
        <v>43000</v>
      </c>
      <c r="C27" s="7"/>
    </row>
    <row r="28" spans="1:3" ht="18" customHeight="1">
      <c r="A28" s="6" t="s">
        <v>201</v>
      </c>
      <c r="B28" s="7">
        <v>707776</v>
      </c>
      <c r="C28" s="7"/>
    </row>
    <row r="29" spans="1:3" ht="18" customHeight="1">
      <c r="A29" s="6" t="s">
        <v>202</v>
      </c>
      <c r="B29" s="7">
        <v>7360</v>
      </c>
      <c r="C29" s="7"/>
    </row>
    <row r="30" spans="1:3" ht="18" customHeight="1" thickBot="1">
      <c r="A30" s="18" t="s">
        <v>184</v>
      </c>
      <c r="B30" s="19">
        <v>2501280</v>
      </c>
      <c r="C30" s="19">
        <v>60000</v>
      </c>
    </row>
    <row r="31" spans="1:3" ht="18" customHeight="1" thickTop="1">
      <c r="A31" s="15" t="s">
        <v>74</v>
      </c>
      <c r="B31" s="7">
        <v>32049771</v>
      </c>
      <c r="C31" s="7">
        <v>2851000</v>
      </c>
    </row>
  </sheetData>
  <phoneticPr fontId="3"/>
  <pageMargins left="0.3888888888888889" right="0.3888888888888889" top="0.3888888888888889" bottom="0.3888888888888889" header="0.19444444444444445" footer="0.19444444444444445"/>
  <pageSetup paperSize="9" orientation="landscape"/>
  <headerFooter>
    <oddHeader>&amp;R&amp;9&amp;D</oddHeader>
    <oddFooter>&amp;C&amp;9&amp;P/&amp;N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93BFF-25A7-4DB1-AF49-16DCCB7861C3}">
  <dimension ref="A1:C41"/>
  <sheetViews>
    <sheetView topLeftCell="A27" zoomScaleNormal="100" workbookViewId="0">
      <selection activeCell="C41" sqref="C41"/>
    </sheetView>
  </sheetViews>
  <sheetFormatPr defaultColWidth="8.9140625" defaultRowHeight="11"/>
  <cols>
    <col min="1" max="1" width="30.83203125" style="1" customWidth="1"/>
    <col min="2" max="3" width="19.83203125" style="1" customWidth="1"/>
    <col min="4" max="16384" width="8.9140625" style="1"/>
  </cols>
  <sheetData>
    <row r="1" spans="1:3" ht="21">
      <c r="A1" s="8" t="s">
        <v>203</v>
      </c>
    </row>
    <row r="2" spans="1:3" ht="13">
      <c r="A2" s="2" t="s">
        <v>1</v>
      </c>
    </row>
    <row r="3" spans="1:3" ht="13">
      <c r="A3" s="2" t="s">
        <v>2</v>
      </c>
    </row>
    <row r="4" spans="1:3" ht="13">
      <c r="A4" s="2" t="s">
        <v>3</v>
      </c>
    </row>
    <row r="5" spans="1:3" ht="13">
      <c r="C5" s="3" t="s">
        <v>180</v>
      </c>
    </row>
    <row r="6" spans="1:3" ht="22.5" customHeight="1">
      <c r="A6" s="10" t="s">
        <v>169</v>
      </c>
      <c r="B6" s="10" t="s">
        <v>173</v>
      </c>
      <c r="C6" s="10" t="s">
        <v>181</v>
      </c>
    </row>
    <row r="7" spans="1:3" ht="18" customHeight="1">
      <c r="A7" s="6" t="s">
        <v>182</v>
      </c>
      <c r="B7" s="7"/>
      <c r="C7" s="7"/>
    </row>
    <row r="8" spans="1:3" ht="18" customHeight="1">
      <c r="A8" s="6" t="s">
        <v>183</v>
      </c>
      <c r="B8" s="7"/>
      <c r="C8" s="7"/>
    </row>
    <row r="9" spans="1:3" ht="18" customHeight="1" thickBot="1">
      <c r="A9" s="18" t="s">
        <v>184</v>
      </c>
      <c r="B9" s="19">
        <v>0</v>
      </c>
      <c r="C9" s="19">
        <v>0</v>
      </c>
    </row>
    <row r="10" spans="1:3" ht="18" customHeight="1" thickTop="1">
      <c r="A10" s="6" t="s">
        <v>204</v>
      </c>
      <c r="B10" s="7"/>
      <c r="C10" s="7"/>
    </row>
    <row r="11" spans="1:3" ht="18" customHeight="1">
      <c r="A11" s="6" t="s">
        <v>205</v>
      </c>
      <c r="B11" s="7">
        <v>5003003</v>
      </c>
      <c r="C11" s="7"/>
    </row>
    <row r="12" spans="1:3" ht="18" customHeight="1">
      <c r="A12" s="6" t="s">
        <v>206</v>
      </c>
      <c r="B12" s="7">
        <v>259228</v>
      </c>
      <c r="C12" s="7"/>
    </row>
    <row r="13" spans="1:3" ht="18" customHeight="1">
      <c r="A13" s="6" t="s">
        <v>207</v>
      </c>
      <c r="B13" s="7">
        <v>141703</v>
      </c>
      <c r="C13" s="7"/>
    </row>
    <row r="14" spans="1:3" ht="18" customHeight="1">
      <c r="A14" s="6" t="s">
        <v>208</v>
      </c>
      <c r="B14" s="7">
        <v>180000</v>
      </c>
      <c r="C14" s="7"/>
    </row>
    <row r="15" spans="1:3" ht="18" customHeight="1">
      <c r="A15" s="6" t="s">
        <v>209</v>
      </c>
      <c r="B15" s="7">
        <v>289058</v>
      </c>
      <c r="C15" s="7"/>
    </row>
    <row r="16" spans="1:3" ht="18" customHeight="1">
      <c r="A16" s="6" t="s">
        <v>210</v>
      </c>
      <c r="B16" s="7">
        <v>16299240</v>
      </c>
      <c r="C16" s="7"/>
    </row>
    <row r="17" spans="1:3" ht="18" customHeight="1">
      <c r="A17" s="6" t="s">
        <v>211</v>
      </c>
      <c r="B17" s="7">
        <v>423700</v>
      </c>
      <c r="C17" s="7"/>
    </row>
    <row r="18" spans="1:3" ht="18" customHeight="1">
      <c r="A18" s="6" t="s">
        <v>212</v>
      </c>
      <c r="B18" s="7">
        <v>2160000</v>
      </c>
      <c r="C18" s="7"/>
    </row>
    <row r="19" spans="1:3" ht="18" customHeight="1">
      <c r="A19" s="6" t="s">
        <v>213</v>
      </c>
      <c r="B19" s="7">
        <v>806060</v>
      </c>
      <c r="C19" s="7"/>
    </row>
    <row r="20" spans="1:3" ht="18" customHeight="1">
      <c r="A20" s="6" t="s">
        <v>214</v>
      </c>
      <c r="B20" s="7">
        <v>180000</v>
      </c>
      <c r="C20" s="7"/>
    </row>
    <row r="21" spans="1:3" ht="18" customHeight="1">
      <c r="A21" s="6" t="s">
        <v>215</v>
      </c>
      <c r="B21" s="7">
        <v>107000</v>
      </c>
      <c r="C21" s="7"/>
    </row>
    <row r="22" spans="1:3" ht="18" customHeight="1">
      <c r="A22" s="6" t="s">
        <v>216</v>
      </c>
      <c r="B22" s="7">
        <v>80190</v>
      </c>
      <c r="C22" s="7"/>
    </row>
    <row r="23" spans="1:3" ht="18" customHeight="1" thickBot="1">
      <c r="A23" s="18" t="s">
        <v>184</v>
      </c>
      <c r="B23" s="19">
        <v>25929182</v>
      </c>
      <c r="C23" s="19">
        <v>45000</v>
      </c>
    </row>
    <row r="24" spans="1:3" ht="18" customHeight="1" thickTop="1">
      <c r="A24" s="6" t="s">
        <v>217</v>
      </c>
      <c r="B24" s="7"/>
      <c r="C24" s="7"/>
    </row>
    <row r="25" spans="1:3" ht="18" customHeight="1">
      <c r="A25" s="6" t="s">
        <v>218</v>
      </c>
      <c r="B25" s="7">
        <v>216000</v>
      </c>
      <c r="C25" s="7"/>
    </row>
    <row r="26" spans="1:3" ht="18" customHeight="1">
      <c r="A26" s="6" t="s">
        <v>219</v>
      </c>
      <c r="B26" s="7">
        <v>1614000</v>
      </c>
      <c r="C26" s="7"/>
    </row>
    <row r="27" spans="1:3" ht="18" customHeight="1">
      <c r="A27" s="6" t="s">
        <v>220</v>
      </c>
      <c r="B27" s="7">
        <v>72600</v>
      </c>
      <c r="C27" s="7"/>
    </row>
    <row r="28" spans="1:3" ht="18" customHeight="1">
      <c r="A28" s="6" t="s">
        <v>221</v>
      </c>
      <c r="B28" s="7">
        <v>158368</v>
      </c>
      <c r="C28" s="7"/>
    </row>
    <row r="29" spans="1:3" ht="18" customHeight="1">
      <c r="A29" s="6" t="s">
        <v>222</v>
      </c>
      <c r="B29" s="7">
        <v>1500</v>
      </c>
      <c r="C29" s="7"/>
    </row>
    <row r="30" spans="1:3" ht="18" customHeight="1">
      <c r="A30" s="6" t="s">
        <v>223</v>
      </c>
      <c r="B30" s="7">
        <v>500</v>
      </c>
      <c r="C30" s="7"/>
    </row>
    <row r="31" spans="1:3" ht="18" customHeight="1">
      <c r="A31" s="6" t="s">
        <v>224</v>
      </c>
      <c r="B31" s="7">
        <v>12240</v>
      </c>
      <c r="C31" s="7"/>
    </row>
    <row r="32" spans="1:3" ht="18" customHeight="1" thickBot="1">
      <c r="A32" s="18" t="s">
        <v>184</v>
      </c>
      <c r="B32" s="19">
        <v>2075208</v>
      </c>
      <c r="C32" s="19">
        <v>0</v>
      </c>
    </row>
    <row r="33" spans="1:3" ht="18" customHeight="1" thickTop="1">
      <c r="A33" s="6" t="s">
        <v>225</v>
      </c>
      <c r="B33" s="7"/>
      <c r="C33" s="7"/>
    </row>
    <row r="34" spans="1:3" ht="18" customHeight="1">
      <c r="A34" s="23" t="s">
        <v>226</v>
      </c>
      <c r="B34" s="7">
        <v>228815</v>
      </c>
      <c r="C34" s="7"/>
    </row>
    <row r="35" spans="1:3" ht="18" customHeight="1">
      <c r="A35" s="23" t="s">
        <v>227</v>
      </c>
      <c r="B35" s="7">
        <v>52500</v>
      </c>
      <c r="C35" s="7"/>
    </row>
    <row r="36" spans="1:3" ht="18" customHeight="1">
      <c r="A36" s="23" t="s">
        <v>228</v>
      </c>
      <c r="B36" s="7">
        <v>423845</v>
      </c>
      <c r="C36" s="7"/>
    </row>
    <row r="37" spans="1:3" ht="18" customHeight="1">
      <c r="A37" s="23" t="s">
        <v>229</v>
      </c>
      <c r="B37" s="7">
        <v>2487</v>
      </c>
      <c r="C37" s="7"/>
    </row>
    <row r="38" spans="1:3" ht="18" customHeight="1">
      <c r="A38" s="23" t="s">
        <v>230</v>
      </c>
      <c r="B38" s="7">
        <v>77220</v>
      </c>
      <c r="C38" s="7"/>
    </row>
    <row r="39" spans="1:3" ht="18" customHeight="1">
      <c r="A39" s="23" t="s">
        <v>231</v>
      </c>
      <c r="B39" s="7">
        <v>5900</v>
      </c>
      <c r="C39" s="7"/>
    </row>
    <row r="40" spans="1:3" ht="18" customHeight="1" thickBot="1">
      <c r="A40" s="18" t="s">
        <v>184</v>
      </c>
      <c r="B40" s="19">
        <v>790767</v>
      </c>
      <c r="C40" s="19">
        <v>0</v>
      </c>
    </row>
    <row r="41" spans="1:3" ht="18" customHeight="1" thickTop="1">
      <c r="A41" s="15" t="s">
        <v>74</v>
      </c>
      <c r="B41" s="7">
        <v>28795157</v>
      </c>
      <c r="C41" s="7">
        <v>45000</v>
      </c>
    </row>
  </sheetData>
  <phoneticPr fontId="3"/>
  <pageMargins left="0.3888888888888889" right="0.3888888888888889" top="0.3888888888888889" bottom="0.3888888888888889" header="0.19444444444444445" footer="0.19444444444444445"/>
  <pageSetup paperSize="9" scale="72" orientation="portrait" r:id="rId1"/>
  <headerFooter>
    <oddHeader>&amp;R&amp;9&amp;D</oddHeader>
    <oddFooter>&amp;C&amp;9&amp;P/&amp;N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8EAF1-9B78-42D3-A196-553E1007AD9A}">
  <sheetPr>
    <pageSetUpPr fitToPage="1"/>
  </sheetPr>
  <dimension ref="A1:T19"/>
  <sheetViews>
    <sheetView zoomScaleNormal="100" workbookViewId="0">
      <selection activeCell="D9" sqref="D9"/>
    </sheetView>
  </sheetViews>
  <sheetFormatPr defaultColWidth="8.9140625" defaultRowHeight="11"/>
  <cols>
    <col min="1" max="1" width="20.83203125" style="24" customWidth="1"/>
    <col min="2" max="2" width="14.83203125" style="42" customWidth="1"/>
    <col min="3" max="3" width="16.83203125" style="24" customWidth="1"/>
    <col min="4" max="11" width="14.83203125" style="24" customWidth="1"/>
    <col min="12" max="16384" width="8.9140625" style="24"/>
  </cols>
  <sheetData>
    <row r="1" spans="1:20" ht="21">
      <c r="A1" s="59" t="s">
        <v>232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20" ht="13">
      <c r="A2" s="25" t="s">
        <v>1</v>
      </c>
      <c r="B2" s="26"/>
      <c r="C2" s="25"/>
      <c r="D2" s="25"/>
      <c r="E2" s="25"/>
      <c r="F2" s="25"/>
      <c r="G2" s="25"/>
      <c r="H2" s="25"/>
      <c r="I2" s="25"/>
      <c r="J2" s="25"/>
      <c r="K2" s="27" t="s">
        <v>2</v>
      </c>
    </row>
    <row r="3" spans="1:20" ht="13">
      <c r="A3" s="25" t="s">
        <v>233</v>
      </c>
      <c r="B3" s="26"/>
      <c r="C3" s="25"/>
      <c r="D3" s="25"/>
      <c r="E3" s="25"/>
      <c r="F3" s="25"/>
      <c r="G3" s="25"/>
      <c r="H3" s="25"/>
      <c r="I3" s="25"/>
      <c r="J3" s="25"/>
      <c r="K3" s="27" t="s">
        <v>4</v>
      </c>
    </row>
    <row r="4" spans="1:20" ht="22.5" customHeight="1">
      <c r="A4" s="60" t="s">
        <v>143</v>
      </c>
      <c r="B4" s="61" t="s">
        <v>234</v>
      </c>
      <c r="C4" s="28"/>
      <c r="D4" s="60" t="s">
        <v>235</v>
      </c>
      <c r="E4" s="63" t="s">
        <v>236</v>
      </c>
      <c r="F4" s="60" t="s">
        <v>237</v>
      </c>
      <c r="G4" s="63" t="s">
        <v>238</v>
      </c>
      <c r="H4" s="64" t="s">
        <v>239</v>
      </c>
      <c r="I4" s="29"/>
      <c r="J4" s="30"/>
      <c r="K4" s="60" t="s">
        <v>147</v>
      </c>
    </row>
    <row r="5" spans="1:20" ht="22.5" customHeight="1">
      <c r="A5" s="60"/>
      <c r="B5" s="62"/>
      <c r="C5" s="31" t="s">
        <v>240</v>
      </c>
      <c r="D5" s="60"/>
      <c r="E5" s="60"/>
      <c r="F5" s="60"/>
      <c r="G5" s="60"/>
      <c r="H5" s="60"/>
      <c r="I5" s="32" t="s">
        <v>241</v>
      </c>
      <c r="J5" s="32" t="s">
        <v>242</v>
      </c>
      <c r="K5" s="60"/>
    </row>
    <row r="6" spans="1:20" ht="22.5" customHeight="1">
      <c r="A6" s="33" t="s">
        <v>243</v>
      </c>
      <c r="B6" s="34"/>
      <c r="C6" s="35"/>
      <c r="D6" s="36"/>
      <c r="E6" s="36"/>
      <c r="F6" s="36"/>
      <c r="G6" s="36"/>
      <c r="H6" s="36"/>
      <c r="I6" s="36"/>
      <c r="J6" s="36"/>
      <c r="K6" s="36"/>
    </row>
    <row r="7" spans="1:20" ht="22.5" customHeight="1">
      <c r="A7" s="33" t="s">
        <v>244</v>
      </c>
      <c r="B7" s="34">
        <v>1645641000</v>
      </c>
      <c r="C7" s="37">
        <v>176808770.71009701</v>
      </c>
      <c r="D7" s="38">
        <v>1579791105.1417124</v>
      </c>
      <c r="E7" s="34"/>
      <c r="F7" s="34">
        <v>39559702.515181348</v>
      </c>
      <c r="G7" s="34">
        <v>26290192.34310624</v>
      </c>
      <c r="H7" s="34"/>
      <c r="I7" s="34"/>
      <c r="J7" s="34"/>
      <c r="K7" s="34"/>
      <c r="L7" s="39"/>
      <c r="M7" s="39"/>
      <c r="N7" s="39"/>
      <c r="O7" s="39"/>
      <c r="P7" s="39"/>
      <c r="Q7" s="39"/>
      <c r="R7" s="39"/>
      <c r="S7" s="39"/>
      <c r="T7" s="39"/>
    </row>
    <row r="8" spans="1:20" ht="22.5" customHeight="1">
      <c r="A8" s="33" t="s">
        <v>245</v>
      </c>
      <c r="B8" s="34">
        <v>90875286</v>
      </c>
      <c r="C8" s="37">
        <v>28856431.028737884</v>
      </c>
      <c r="D8" s="38">
        <v>81825850.745194465</v>
      </c>
      <c r="E8" s="34"/>
      <c r="F8" s="34">
        <v>9049435.2548055332</v>
      </c>
      <c r="G8" s="34"/>
      <c r="H8" s="34"/>
      <c r="I8" s="34"/>
      <c r="J8" s="34"/>
      <c r="K8" s="34"/>
      <c r="L8" s="39"/>
      <c r="M8" s="39"/>
      <c r="N8" s="39"/>
      <c r="O8" s="39"/>
      <c r="P8" s="39"/>
      <c r="Q8" s="39"/>
      <c r="R8" s="39"/>
      <c r="S8" s="39"/>
      <c r="T8" s="39"/>
    </row>
    <row r="9" spans="1:20" ht="22.5" customHeight="1">
      <c r="A9" s="33" t="s">
        <v>246</v>
      </c>
      <c r="B9" s="34">
        <v>531879117</v>
      </c>
      <c r="C9" s="37">
        <v>71628512.890523627</v>
      </c>
      <c r="D9" s="38">
        <v>270728140.48755628</v>
      </c>
      <c r="E9" s="34"/>
      <c r="F9" s="34">
        <v>96379033.138036653</v>
      </c>
      <c r="G9" s="34">
        <v>164771943.37440705</v>
      </c>
      <c r="H9" s="34"/>
      <c r="I9" s="34"/>
      <c r="J9" s="34"/>
      <c r="K9" s="34"/>
      <c r="L9" s="39"/>
      <c r="M9" s="39"/>
      <c r="N9" s="39"/>
      <c r="O9" s="39"/>
      <c r="P9" s="39"/>
      <c r="Q9" s="39"/>
      <c r="R9" s="39"/>
      <c r="S9" s="39"/>
      <c r="T9" s="39"/>
    </row>
    <row r="10" spans="1:20" ht="22.5" customHeight="1">
      <c r="A10" s="33" t="s">
        <v>247</v>
      </c>
      <c r="B10" s="34">
        <v>525596770</v>
      </c>
      <c r="C10" s="37">
        <v>104327217.14046228</v>
      </c>
      <c r="D10" s="38">
        <v>417888640.33936608</v>
      </c>
      <c r="E10" s="34"/>
      <c r="F10" s="34">
        <v>38906758.568755433</v>
      </c>
      <c r="G10" s="34">
        <v>68801371.091878504</v>
      </c>
      <c r="H10" s="34"/>
      <c r="I10" s="34"/>
      <c r="J10" s="34"/>
      <c r="K10" s="34"/>
      <c r="L10" s="39"/>
      <c r="M10" s="39"/>
      <c r="N10" s="39"/>
      <c r="O10" s="39"/>
      <c r="P10" s="39"/>
      <c r="Q10" s="39"/>
      <c r="R10" s="39"/>
      <c r="S10" s="39"/>
      <c r="T10" s="39"/>
    </row>
    <row r="11" spans="1:20" ht="22.5" customHeight="1">
      <c r="A11" s="33" t="s">
        <v>248</v>
      </c>
      <c r="B11" s="34">
        <v>2542580989</v>
      </c>
      <c r="C11" s="37">
        <v>550062988.29804325</v>
      </c>
      <c r="D11" s="38">
        <v>109402997.84075461</v>
      </c>
      <c r="E11" s="34">
        <v>1284006104.5651534</v>
      </c>
      <c r="F11" s="34">
        <v>571661305.70220506</v>
      </c>
      <c r="G11" s="34">
        <v>466645747.22957838</v>
      </c>
      <c r="H11" s="34"/>
      <c r="I11" s="34"/>
      <c r="J11" s="34"/>
      <c r="K11" s="34">
        <v>110864833.66230853</v>
      </c>
      <c r="L11" s="39"/>
      <c r="M11" s="39"/>
      <c r="N11" s="39"/>
      <c r="O11" s="39"/>
      <c r="P11" s="39"/>
      <c r="Q11" s="39"/>
      <c r="R11" s="39"/>
      <c r="S11" s="39"/>
      <c r="T11" s="39"/>
    </row>
    <row r="12" spans="1:20" ht="22.5" customHeight="1">
      <c r="A12" s="33" t="s">
        <v>249</v>
      </c>
      <c r="B12" s="34">
        <v>438399715</v>
      </c>
      <c r="C12" s="37">
        <v>47558675.526247218</v>
      </c>
      <c r="D12" s="38">
        <v>230718599.43430421</v>
      </c>
      <c r="E12" s="34">
        <v>5605000.2168646157</v>
      </c>
      <c r="F12" s="34">
        <v>46098881.850923561</v>
      </c>
      <c r="G12" s="34">
        <v>134733637.33568984</v>
      </c>
      <c r="H12" s="34"/>
      <c r="I12" s="34"/>
      <c r="J12" s="34"/>
      <c r="K12" s="34">
        <v>21243596.162217814</v>
      </c>
      <c r="L12" s="39"/>
      <c r="M12" s="39"/>
      <c r="N12" s="39"/>
      <c r="O12" s="39"/>
      <c r="P12" s="39"/>
      <c r="Q12" s="39"/>
      <c r="R12" s="39"/>
      <c r="S12" s="39"/>
      <c r="T12" s="39"/>
    </row>
    <row r="13" spans="1:20" ht="22.5" customHeight="1">
      <c r="A13" s="33" t="s">
        <v>250</v>
      </c>
      <c r="B13" s="34"/>
      <c r="C13" s="37"/>
      <c r="D13" s="38"/>
      <c r="E13" s="34"/>
      <c r="F13" s="34"/>
      <c r="G13" s="34"/>
      <c r="H13" s="34"/>
      <c r="I13" s="34"/>
      <c r="J13" s="34"/>
      <c r="K13" s="34"/>
      <c r="L13" s="39"/>
      <c r="M13" s="39"/>
      <c r="N13" s="39"/>
      <c r="O13" s="39"/>
      <c r="P13" s="39"/>
      <c r="Q13" s="39"/>
      <c r="R13" s="39"/>
      <c r="S13" s="39"/>
      <c r="T13" s="39"/>
    </row>
    <row r="14" spans="1:20" ht="22.5" customHeight="1">
      <c r="A14" s="33" t="s">
        <v>251</v>
      </c>
      <c r="B14" s="34">
        <v>8331688119</v>
      </c>
      <c r="C14" s="37">
        <v>817574492.03224289</v>
      </c>
      <c r="D14" s="38">
        <v>7000100566.5403404</v>
      </c>
      <c r="E14" s="34">
        <v>1279064893.4537582</v>
      </c>
      <c r="F14" s="34">
        <v>52522659.005901366</v>
      </c>
      <c r="G14" s="34"/>
      <c r="H14" s="34"/>
      <c r="I14" s="34"/>
      <c r="J14" s="34"/>
      <c r="K14" s="34"/>
      <c r="L14" s="39"/>
      <c r="M14" s="39"/>
      <c r="N14" s="39"/>
      <c r="O14" s="39"/>
      <c r="P14" s="39"/>
      <c r="Q14" s="39"/>
      <c r="R14" s="39"/>
      <c r="S14" s="39"/>
      <c r="T14" s="39"/>
    </row>
    <row r="15" spans="1:20" ht="22.5" customHeight="1">
      <c r="A15" s="33" t="s">
        <v>252</v>
      </c>
      <c r="B15" s="34">
        <v>73369732</v>
      </c>
      <c r="C15" s="37">
        <v>4295185.2957985932</v>
      </c>
      <c r="D15" s="38">
        <v>73369732</v>
      </c>
      <c r="E15" s="34"/>
      <c r="F15" s="34"/>
      <c r="G15" s="34"/>
      <c r="H15" s="34"/>
      <c r="I15" s="34"/>
      <c r="J15" s="34"/>
      <c r="K15" s="34"/>
      <c r="L15" s="39"/>
      <c r="M15" s="39"/>
      <c r="N15" s="39"/>
      <c r="O15" s="39"/>
      <c r="P15" s="39"/>
      <c r="Q15" s="39"/>
      <c r="R15" s="39"/>
      <c r="S15" s="39"/>
      <c r="T15" s="39"/>
    </row>
    <row r="16" spans="1:20" ht="22.5" customHeight="1">
      <c r="A16" s="33" t="s">
        <v>253</v>
      </c>
      <c r="B16" s="34">
        <v>9782682</v>
      </c>
      <c r="C16" s="37">
        <v>4824916.2840057034</v>
      </c>
      <c r="D16" s="38">
        <v>9782682</v>
      </c>
      <c r="E16" s="34"/>
      <c r="F16" s="34"/>
      <c r="G16" s="34"/>
      <c r="H16" s="34"/>
      <c r="I16" s="34"/>
      <c r="J16" s="34"/>
      <c r="K16" s="34"/>
      <c r="L16" s="39"/>
      <c r="M16" s="39"/>
      <c r="N16" s="39"/>
      <c r="O16" s="39"/>
      <c r="P16" s="39"/>
      <c r="Q16" s="39"/>
      <c r="R16" s="39"/>
      <c r="S16" s="39"/>
      <c r="T16" s="39"/>
    </row>
    <row r="17" spans="1:20" ht="22.5" customHeight="1">
      <c r="A17" s="33" t="s">
        <v>254</v>
      </c>
      <c r="B17" s="34">
        <v>0</v>
      </c>
      <c r="C17" s="37"/>
      <c r="D17" s="38"/>
      <c r="E17" s="34"/>
      <c r="F17" s="34"/>
      <c r="G17" s="34"/>
      <c r="H17" s="34"/>
      <c r="I17" s="34"/>
      <c r="J17" s="34"/>
      <c r="K17" s="34"/>
      <c r="L17" s="39"/>
      <c r="M17" s="39"/>
      <c r="N17" s="39"/>
      <c r="O17" s="39"/>
      <c r="P17" s="39"/>
      <c r="Q17" s="39"/>
      <c r="R17" s="39"/>
      <c r="S17" s="39"/>
      <c r="T17" s="39"/>
    </row>
    <row r="18" spans="1:20" ht="22.5" customHeight="1">
      <c r="A18" s="33" t="s">
        <v>249</v>
      </c>
      <c r="B18" s="34">
        <v>18521339162</v>
      </c>
      <c r="C18" s="37">
        <v>2622373196</v>
      </c>
      <c r="D18" s="38">
        <v>11607400240.458015</v>
      </c>
      <c r="E18" s="34">
        <v>2938559753.3984909</v>
      </c>
      <c r="F18" s="34">
        <v>1944600648.2315748</v>
      </c>
      <c r="G18" s="34">
        <v>1493441332.572794</v>
      </c>
      <c r="H18" s="34"/>
      <c r="I18" s="34"/>
      <c r="J18" s="34"/>
      <c r="K18" s="34">
        <v>537337187.33912385</v>
      </c>
      <c r="L18" s="39"/>
      <c r="M18" s="39"/>
      <c r="N18" s="39"/>
      <c r="O18" s="39"/>
      <c r="P18" s="39"/>
      <c r="Q18" s="39"/>
      <c r="R18" s="39"/>
      <c r="S18" s="39"/>
      <c r="T18" s="39"/>
    </row>
    <row r="19" spans="1:20" ht="22.5" customHeight="1">
      <c r="A19" s="40" t="s">
        <v>74</v>
      </c>
      <c r="B19" s="34">
        <v>32711152572</v>
      </c>
      <c r="C19" s="38">
        <v>4428310385.2061586</v>
      </c>
      <c r="D19" s="41">
        <v>21381008554.987244</v>
      </c>
      <c r="E19" s="34">
        <v>5507235751.6342669</v>
      </c>
      <c r="F19" s="34">
        <v>2798778424.2673836</v>
      </c>
      <c r="G19" s="34">
        <v>2354684223.947454</v>
      </c>
      <c r="H19" s="34"/>
      <c r="I19" s="34"/>
      <c r="J19" s="34"/>
      <c r="K19" s="34">
        <v>669445617.16365016</v>
      </c>
      <c r="L19" s="39"/>
      <c r="M19" s="39"/>
      <c r="N19" s="39"/>
      <c r="O19" s="39"/>
      <c r="P19" s="39"/>
      <c r="Q19" s="39"/>
      <c r="R19" s="39"/>
      <c r="S19" s="39"/>
      <c r="T19" s="39"/>
    </row>
  </sheetData>
  <mergeCells count="9">
    <mergeCell ref="A1:K1"/>
    <mergeCell ref="A4:A5"/>
    <mergeCell ref="B4:B5"/>
    <mergeCell ref="D4:D5"/>
    <mergeCell ref="E4:E5"/>
    <mergeCell ref="F4:F5"/>
    <mergeCell ref="G4:G5"/>
    <mergeCell ref="H4:H5"/>
    <mergeCell ref="K4:K5"/>
  </mergeCells>
  <phoneticPr fontId="3"/>
  <pageMargins left="0.3888888888888889" right="0.3888888888888889" top="0.3888888888888889" bottom="0.3888888888888889" header="0.19444444444444445" footer="0.19444444444444445"/>
  <pageSetup paperSize="9" scale="75" fitToHeight="0" orientation="landscape" r:id="rId1"/>
  <headerFooter>
    <oddHeader>&amp;R&amp;9&amp;D</oddHeader>
    <oddFooter>&amp;C&amp;9&amp;P/&amp;N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4DF85-A8BE-48D8-8E0A-F66A45461B3A}">
  <dimension ref="A1:I5"/>
  <sheetViews>
    <sheetView topLeftCell="A3" zoomScaleNormal="100" workbookViewId="0">
      <selection activeCell="J23" sqref="J23:J24"/>
    </sheetView>
  </sheetViews>
  <sheetFormatPr defaultColWidth="8.9140625" defaultRowHeight="11"/>
  <cols>
    <col min="1" max="1" width="22.83203125" style="24" customWidth="1"/>
    <col min="2" max="9" width="12.83203125" style="24" customWidth="1"/>
    <col min="10" max="16384" width="8.9140625" style="24"/>
  </cols>
  <sheetData>
    <row r="1" spans="1:9" ht="21">
      <c r="A1" s="59" t="s">
        <v>255</v>
      </c>
      <c r="B1" s="59"/>
      <c r="C1" s="59"/>
      <c r="D1" s="59"/>
      <c r="E1" s="59"/>
      <c r="F1" s="59"/>
      <c r="G1" s="59"/>
      <c r="H1" s="59"/>
      <c r="I1" s="59"/>
    </row>
    <row r="2" spans="1:9" ht="13">
      <c r="A2" s="25" t="s">
        <v>1</v>
      </c>
      <c r="B2" s="25"/>
      <c r="C2" s="25"/>
      <c r="D2" s="25"/>
      <c r="E2" s="25"/>
      <c r="F2" s="25"/>
      <c r="G2" s="25"/>
      <c r="H2" s="25"/>
      <c r="I2" s="27" t="s">
        <v>2</v>
      </c>
    </row>
    <row r="3" spans="1:9" ht="13">
      <c r="A3" s="25" t="s">
        <v>233</v>
      </c>
      <c r="B3" s="25"/>
      <c r="C3" s="25"/>
      <c r="D3" s="25"/>
      <c r="E3" s="25"/>
      <c r="F3" s="25"/>
      <c r="G3" s="25"/>
      <c r="H3" s="25"/>
      <c r="I3" s="27" t="s">
        <v>4</v>
      </c>
    </row>
    <row r="4" spans="1:9" ht="37.5" customHeight="1">
      <c r="A4" s="31" t="s">
        <v>256</v>
      </c>
      <c r="B4" s="32" t="s">
        <v>257</v>
      </c>
      <c r="C4" s="43" t="s">
        <v>258</v>
      </c>
      <c r="D4" s="43" t="s">
        <v>259</v>
      </c>
      <c r="E4" s="43" t="s">
        <v>260</v>
      </c>
      <c r="F4" s="43" t="s">
        <v>261</v>
      </c>
      <c r="G4" s="43" t="s">
        <v>262</v>
      </c>
      <c r="H4" s="32" t="s">
        <v>263</v>
      </c>
      <c r="I4" s="43" t="s">
        <v>264</v>
      </c>
    </row>
    <row r="5" spans="1:9" s="42" customFormat="1" ht="18" customHeight="1">
      <c r="A5" s="37">
        <v>32711152572</v>
      </c>
      <c r="B5" s="34">
        <v>31646991013</v>
      </c>
      <c r="C5" s="34">
        <v>971892338</v>
      </c>
      <c r="D5" s="34">
        <v>91526624</v>
      </c>
      <c r="E5" s="34">
        <v>734207</v>
      </c>
      <c r="F5" s="34">
        <v>8390</v>
      </c>
      <c r="G5" s="34"/>
      <c r="H5" s="34"/>
      <c r="I5" s="44">
        <v>7.8399999999999997E-3</v>
      </c>
    </row>
  </sheetData>
  <mergeCells count="1">
    <mergeCell ref="A1:I1"/>
  </mergeCells>
  <phoneticPr fontId="3"/>
  <pageMargins left="0.3888888888888889" right="0.3888888888888889" top="0.3888888888888889" bottom="0.3888888888888889" header="0.19444444444444445" footer="0.19444444444444445"/>
  <pageSetup paperSize="9" orientation="landscape" r:id="rId1"/>
  <headerFooter>
    <oddHeader>&amp;R&amp;9&amp;D</oddHeader>
    <oddFooter>&amp;C&amp;9&amp;P/&amp;N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3</vt:i4>
      </vt:variant>
    </vt:vector>
  </HeadingPairs>
  <TitlesOfParts>
    <vt:vector size="19" baseType="lpstr">
      <vt:lpstr>有形固定資産の明細</vt:lpstr>
      <vt:lpstr>有形固定資産に係る行政目的別の明細</vt:lpstr>
      <vt:lpstr>投資及び出資金の明細</vt:lpstr>
      <vt:lpstr>基金の明細</vt:lpstr>
      <vt:lpstr>貸付金の明細</vt:lpstr>
      <vt:lpstr>長期延滞債権の明細</vt:lpstr>
      <vt:lpstr>未収金の明細</vt:lpstr>
      <vt:lpstr>地方債（借入先別）の明細</vt:lpstr>
      <vt:lpstr>地方債（利率別）の明細</vt:lpstr>
      <vt:lpstr>地方債（返済期間別）の明細</vt:lpstr>
      <vt:lpstr>特定の契約条項が付された地方債等の概要</vt:lpstr>
      <vt:lpstr>引当金の明細</vt:lpstr>
      <vt:lpstr>補助金等の明細</vt:lpstr>
      <vt:lpstr>財源の明細</vt:lpstr>
      <vt:lpstr>財源情報の明細</vt:lpstr>
      <vt:lpstr>資金の明細</vt:lpstr>
      <vt:lpstr>財源情報の明細!Print_Area</vt:lpstr>
      <vt:lpstr>有形固定資産に係る行政目的別の明細!Print_Titles</vt:lpstr>
      <vt:lpstr>有形固定資産の明細!Print_Titles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康武</dc:creator>
  <cp:lastModifiedBy>山本 康武</cp:lastModifiedBy>
  <cp:lastPrinted>2026-04-08T07:01:12Z</cp:lastPrinted>
  <dcterms:created xsi:type="dcterms:W3CDTF">2015-06-05T18:19:34Z</dcterms:created>
  <dcterms:modified xsi:type="dcterms:W3CDTF">2026-04-08T07:07:30Z</dcterms:modified>
</cp:coreProperties>
</file>