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9.xml.rels" ContentType="application/vnd.openxmlformats-package.relationships+xml"/>
  <Override PartName="/xl/worksheets/_rels/sheet10.xml.rels" ContentType="application/vnd.openxmlformats-package.relationships+xml"/>
  <Override PartName="/xl/worksheets/_rels/sheet11.xml.rels" ContentType="application/vnd.openxmlformats-package.relationships+xml"/>
  <Override PartName="/xl/drawings/drawing1.xml" ContentType="application/vnd.openxmlformats-officedocument.drawing+xml"/>
  <Override PartName="/xl/drawings/vmlDrawing6.vml" ContentType="application/vnd.openxmlformats-officedocument.vmlDrawing"/>
  <Override PartName="/xl/drawings/vmlDrawing1.vml" ContentType="application/vnd.openxmlformats-officedocument.vmlDrawing"/>
  <Override PartName="/xl/drawings/vmlDrawing2.vml" ContentType="application/vnd.openxmlformats-officedocument.vmlDrawing"/>
  <Override PartName="/xl/drawings/vmlDrawing3.vml" ContentType="application/vnd.openxmlformats-officedocument.vmlDrawing"/>
  <Override PartName="/xl/drawings/vmlDrawing4.vml" ContentType="application/vnd.openxmlformats-officedocument.vmlDrawing"/>
  <Override PartName="/xl/drawings/vmlDrawing5.vml" ContentType="application/vnd.openxmlformats-officedocument.vmlDrawing"/>
  <Override PartName="/xl/drawings/vmlDrawing7.vml" ContentType="application/vnd.openxmlformats-officedocument.vmlDrawing"/>
  <Override PartName="/xl/drawings/vmlDrawing8.vml" ContentType="application/vnd.openxmlformats-officedocument.vmlDrawing"/>
  <Override PartName="/xl/drawings/vmlDrawing9.vml" ContentType="application/vnd.openxmlformats-officedocument.vmlDrawing"/>
  <Override PartName="/xl/drawings/vmlDrawing10.vml" ContentType="application/vnd.openxmlformats-officedocument.vmlDrawing"/>
  <Override PartName="/xl/sharedStrings.xml" ContentType="application/vnd.openxmlformats-officedocument.spreadsheetml.sharedString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はじめにお読みください）本申請書の使い方" sheetId="1" state="visible" r:id="rId2"/>
    <sheet name="総括表" sheetId="2" state="visible" r:id="rId3"/>
    <sheet name="申請額一覧" sheetId="3" state="visible" r:id="rId4"/>
    <sheet name="【添付書類 】補助対象経費計算書（個票ごとに作成）" sheetId="4" state="visible" r:id="rId5"/>
    <sheet name="個票1" sheetId="5" state="visible" r:id="rId6"/>
    <sheet name="個票2" sheetId="6" state="visible" r:id="rId7"/>
    <sheet name="個票3" sheetId="7" state="visible" r:id="rId8"/>
    <sheet name="個票4" sheetId="8" state="visible" r:id="rId9"/>
    <sheet name="個票5" sheetId="9" state="visible" r:id="rId10"/>
    <sheet name="個票6" sheetId="10" state="visible" r:id="rId11"/>
    <sheet name="個票7" sheetId="11" state="visible" r:id="rId12"/>
  </sheets>
  <definedNames>
    <definedName function="false" hidden="false" localSheetId="4" name="_xlnm.Print_Area" vbProcedure="false">個票1!$A$1:$AK$30</definedName>
    <definedName function="false" hidden="false" localSheetId="5" name="_xlnm.Print_Area" vbProcedure="false">個票2!$A$1:$AK$30</definedName>
    <definedName function="false" hidden="false" localSheetId="6" name="_xlnm.Print_Area" vbProcedure="false">個票3!$A$1:$AK$30</definedName>
    <definedName function="false" hidden="false" localSheetId="7" name="_xlnm.Print_Area" vbProcedure="false">個票4!$A$1:$AK$30</definedName>
    <definedName function="false" hidden="false" localSheetId="8" name="_xlnm.Print_Area" vbProcedure="false">個票5!$A$1:$AK$30</definedName>
    <definedName function="false" hidden="false" localSheetId="9" name="_xlnm.Print_Area" vbProcedure="false">個票6!$A$1:$AK$30</definedName>
    <definedName function="false" hidden="false" localSheetId="10" name="_xlnm.Print_Area" vbProcedure="false">個票7!$A$1:$AK$30</definedName>
    <definedName function="false" hidden="false" localSheetId="2" name="_xlnm.Print_Area" vbProcedure="false">申請額一覧!$A$1:$K$23</definedName>
    <definedName function="false" hidden="false" localSheetId="1" name="_xlnm.Print_Area" vbProcedure="false">総括表!$A$30:$AB$60</definedName>
    <definedName function="false" hidden="false" localSheetId="1" name="_xlnm.Print_Titles" vbProcedure="false">総括表!$31:$31</definedName>
  </definedNames>
  <calcPr iterateCount="100" refMode="A1" iterate="false" iterateDelta="0.0001"/>
  <extLst>
    <ext xmlns:loext="http://schemas.libreoffice.org/" uri="{7626C862-2A13-11E5-B345-FEFF819CDC9F}">
      <loext:extCalcPr stringRefSyntax="ExcelA1"/>
    </ext>
  </extLst>
</workbook>
</file>

<file path=xl/comments10.xml><?xml version="1.0" encoding="utf-8"?>
<comments xmlns="http://schemas.openxmlformats.org/spreadsheetml/2006/main" xmlns:xdr="http://schemas.openxmlformats.org/drawingml/2006/spreadsheetDrawing">
  <authors>
    <author> </author>
  </authors>
  <commentList>
    <comment ref="A27" authorId="0">
      <text>
        <r>
          <rPr>
            <sz val="11"/>
            <rFont val="ＭＳ Ｐゴシック"/>
            <family val="3"/>
            <charset val="128"/>
          </rPr>
          <t xml:space="preserve">※誓約事項を確認し、４つ全てにプルダウンから〇を選択して入力してください。
</t>
        </r>
      </text>
    </comment>
    <comment ref="H12" authorId="0">
      <text>
        <r>
          <rPr>
            <sz val="11"/>
            <rFont val="ＭＳ Ｐゴシック"/>
            <family val="3"/>
            <charset val="128"/>
          </rPr>
          <t xml:space="preserve">補助対象経費の額は①から④まで【添付書類】補助対象経費計算書の額と一致します。
支出がない費目、計上しなくても基準単価（上限額）を超える場合は全ての費目を計上しなくても結構です。</t>
        </r>
      </text>
    </comment>
    <comment ref="J5" authorId="0">
      <text>
        <r>
          <rPr>
            <sz val="11"/>
            <rFont val="ＭＳ Ｐゴシック"/>
            <family val="3"/>
            <charset val="128"/>
          </rPr>
          <t xml:space="preserve">サービス種別は必ずプルダウンから選択し、手入力しないでください。</t>
        </r>
      </text>
    </comment>
    <comment ref="W11" authorId="0">
      <text>
        <r>
          <rPr>
            <sz val="11"/>
            <rFont val="ＭＳ Ｐゴシック"/>
            <family val="3"/>
            <charset val="128"/>
          </rPr>
          <t xml:space="preserve">｢サービス種別｣を選択することで、基準額が表示されます。</t>
        </r>
      </text>
    </comment>
    <comment ref="AC5" authorId="0">
      <text>
        <r>
          <rPr>
            <sz val="11"/>
            <rFont val="ＭＳ Ｐゴシック"/>
            <family val="3"/>
            <charset val="128"/>
          </rPr>
          <t xml:space="preserve">※定員は短期入所系、入所施設・居住系のみ記載してください。</t>
        </r>
      </text>
    </comment>
    <comment ref="AF11" authorId="0">
      <text>
        <r>
          <rPr>
            <sz val="11"/>
            <rFont val="ＭＳ Ｐゴシック"/>
            <family val="3"/>
            <charset val="128"/>
          </rPr>
          <t xml:space="preserve">補助対象経費の合計額に３％を乗じた金額が表示されます。</t>
        </r>
      </text>
    </comment>
    <comment ref="AH5" authorId="0">
      <text>
        <r>
          <rPr>
            <sz val="11"/>
            <rFont val="ＭＳ Ｐゴシック"/>
            <family val="3"/>
            <charset val="128"/>
          </rPr>
          <t xml:space="preserve">※訪問介護事業所は訪問回数を記載してください。</t>
        </r>
      </text>
    </comment>
    <comment ref="AN26" authorId="0">
      <text>
        <r>
          <rPr>
            <sz val="11"/>
            <rFont val="ＭＳ Ｐゴシック"/>
            <family val="3"/>
            <charset val="128"/>
          </rPr>
          <t xml:space="preserve">「</t>
        </r>
        <r>
          <rPr>
            <b val="true"/>
            <sz val="9"/>
            <color rgb="FF000000"/>
            <rFont val="MS P ゴシック"/>
            <family val="2"/>
            <charset val="1"/>
          </rPr>
          <t xml:space="preserve">NG</t>
        </r>
        <r>
          <rPr>
            <b val="true"/>
            <sz val="9"/>
            <color rgb="FF000000"/>
            <rFont val="ＭＳ Ｐゴシック"/>
            <family val="3"/>
            <charset val="128"/>
          </rPr>
          <t xml:space="preserve">」の場合は誓約事項のチェック漏れです。</t>
        </r>
      </text>
    </comment>
  </commentList>
</comments>
</file>

<file path=xl/comments11.xml><?xml version="1.0" encoding="utf-8"?>
<comments xmlns="http://schemas.openxmlformats.org/spreadsheetml/2006/main" xmlns:xdr="http://schemas.openxmlformats.org/drawingml/2006/spreadsheetDrawing">
  <authors>
    <author> </author>
  </authors>
  <commentList>
    <comment ref="A27" authorId="0">
      <text>
        <r>
          <rPr>
            <sz val="11"/>
            <rFont val="ＭＳ Ｐゴシック"/>
            <family val="3"/>
            <charset val="128"/>
          </rPr>
          <t xml:space="preserve">※誓約事項を確認し、４つ全てにプルダウンから〇を選択して入力してください。
</t>
        </r>
      </text>
    </comment>
    <comment ref="H12" authorId="0">
      <text>
        <r>
          <rPr>
            <sz val="11"/>
            <rFont val="ＭＳ Ｐゴシック"/>
            <family val="3"/>
            <charset val="128"/>
          </rPr>
          <t xml:space="preserve">補助対象経費の額は①から④まで【添付書類】補助対象経費計算書の額と一致します。
支出がない費目、計上しなくても基準単価（上限額）を超える場合は全ての費目を計上しなくても結構です。</t>
        </r>
      </text>
    </comment>
    <comment ref="J5" authorId="0">
      <text>
        <r>
          <rPr>
            <sz val="11"/>
            <rFont val="ＭＳ Ｐゴシック"/>
            <family val="3"/>
            <charset val="128"/>
          </rPr>
          <t xml:space="preserve">サービス種別は必ずプルダウンから選択し、手入力しないでください。</t>
        </r>
      </text>
    </comment>
    <comment ref="W11" authorId="0">
      <text>
        <r>
          <rPr>
            <sz val="11"/>
            <rFont val="ＭＳ Ｐゴシック"/>
            <family val="3"/>
            <charset val="128"/>
          </rPr>
          <t xml:space="preserve">｢サービス種別｣を選択することで、基準額が表示されます。</t>
        </r>
      </text>
    </comment>
    <comment ref="AC5" authorId="0">
      <text>
        <r>
          <rPr>
            <sz val="11"/>
            <rFont val="ＭＳ Ｐゴシック"/>
            <family val="3"/>
            <charset val="128"/>
          </rPr>
          <t xml:space="preserve">※定員は短期入所系、入所施設・居住系のみ記載してください。</t>
        </r>
      </text>
    </comment>
    <comment ref="AF11" authorId="0">
      <text>
        <r>
          <rPr>
            <sz val="11"/>
            <rFont val="ＭＳ Ｐゴシック"/>
            <family val="3"/>
            <charset val="128"/>
          </rPr>
          <t xml:space="preserve">補助対象経費の合計額に３％を乗じた金額が表示されます。</t>
        </r>
      </text>
    </comment>
    <comment ref="AH5" authorId="0">
      <text>
        <r>
          <rPr>
            <sz val="11"/>
            <rFont val="ＭＳ Ｐゴシック"/>
            <family val="3"/>
            <charset val="128"/>
          </rPr>
          <t xml:space="preserve">※訪問介護事業所は訪問回数を記載してください。</t>
        </r>
      </text>
    </comment>
    <comment ref="AN26" authorId="0">
      <text>
        <r>
          <rPr>
            <sz val="11"/>
            <rFont val="ＭＳ Ｐゴシック"/>
            <family val="3"/>
            <charset val="128"/>
          </rPr>
          <t xml:space="preserve">「</t>
        </r>
        <r>
          <rPr>
            <b val="true"/>
            <sz val="9"/>
            <color rgb="FF000000"/>
            <rFont val="MS P ゴシック"/>
            <family val="2"/>
            <charset val="1"/>
          </rPr>
          <t xml:space="preserve">NG</t>
        </r>
        <r>
          <rPr>
            <b val="true"/>
            <sz val="9"/>
            <color rgb="FF000000"/>
            <rFont val="ＭＳ Ｐゴシック"/>
            <family val="3"/>
            <charset val="128"/>
          </rPr>
          <t xml:space="preserve">」の場合は誓約事項のチェック漏れです。</t>
        </r>
      </text>
    </comment>
  </commentList>
</comments>
</file>

<file path=xl/comments2.xml><?xml version="1.0" encoding="utf-8"?>
<comments xmlns="http://schemas.openxmlformats.org/spreadsheetml/2006/main" xmlns:xdr="http://schemas.openxmlformats.org/drawingml/2006/spreadsheetDrawing">
  <authors>
    <author> </author>
  </authors>
  <commentList>
    <comment ref="E13" authorId="0">
      <text>
        <r>
          <rPr>
            <sz val="11"/>
            <rFont val="ＭＳ Ｐゴシック"/>
            <family val="3"/>
            <charset val="128"/>
          </rPr>
          <t xml:space="preserve">・運営法人が事業所分をとりまとめて申請してください
</t>
        </r>
      </text>
    </comment>
    <comment ref="S26" authorId="0">
      <text>
        <r>
          <rPr>
            <sz val="11"/>
            <rFont val="ＭＳ Ｐゴシック"/>
            <family val="3"/>
            <charset val="128"/>
          </rPr>
          <t xml:space="preserve">・口座情報を手入力してください。（預金種別のみリストから選択）</t>
        </r>
      </text>
    </comment>
    <comment ref="T21" authorId="0">
      <text>
        <r>
          <rPr>
            <sz val="11"/>
            <rFont val="ＭＳ Ｐゴシック"/>
            <family val="3"/>
            <charset val="128"/>
          </rPr>
          <t xml:space="preserve">・事業所数・金額は、以下の申請内訳の合計から自動で転記されます。数値を確認してください。</t>
        </r>
      </text>
    </comment>
    <comment ref="X31" authorId="0">
      <text>
        <r>
          <rPr>
            <sz val="11"/>
            <rFont val="ＭＳ Ｐゴシック"/>
            <family val="3"/>
            <charset val="128"/>
          </rPr>
          <t xml:space="preserve">・申請額一覧シートから自動で転記されます。数値を確認してください。
</t>
        </r>
      </text>
    </comment>
    <comment ref="Z6" authorId="0">
      <text>
        <r>
          <rPr>
            <sz val="11"/>
            <rFont val="ＭＳ Ｐゴシック"/>
            <family val="3"/>
            <charset val="128"/>
          </rPr>
          <t xml:space="preserve">着色部のみ入力してください</t>
        </r>
      </text>
    </comment>
  </commentList>
</comments>
</file>

<file path=xl/comments3.xml><?xml version="1.0" encoding="utf-8"?>
<comments xmlns="http://schemas.openxmlformats.org/spreadsheetml/2006/main" xmlns:xdr="http://schemas.openxmlformats.org/drawingml/2006/spreadsheetDrawing">
  <authors>
    <author> </author>
  </authors>
  <commentList>
    <comment ref="H3" authorId="0">
      <text>
        <r>
          <rPr>
            <sz val="11"/>
            <rFont val="ＭＳ Ｐゴシック"/>
            <family val="3"/>
            <charset val="128"/>
          </rPr>
          <t xml:space="preserve">※総括表シートに入力した法人名が表示されます（法人がとりまとめ提出時のみ総括表に入力）</t>
        </r>
      </text>
    </comment>
    <comment ref="L4" authorId="0">
      <text>
        <r>
          <rPr>
            <sz val="11"/>
            <rFont val="ＭＳ Ｐゴシック"/>
            <family val="3"/>
            <charset val="128"/>
          </rPr>
          <t xml:space="preserve">こちらのセルに○が入れば、
個票の入力内容が一覧に
コピーされます</t>
        </r>
      </text>
    </comment>
  </commentList>
</comments>
</file>

<file path=xl/comments4.xml><?xml version="1.0" encoding="utf-8"?>
<comments xmlns="http://schemas.openxmlformats.org/spreadsheetml/2006/main" xmlns:xdr="http://schemas.openxmlformats.org/drawingml/2006/spreadsheetDrawing">
  <authors>
    <author> </author>
  </authors>
  <commentList>
    <comment ref="F6" authorId="0">
      <text>
        <r>
          <rPr>
            <sz val="11"/>
            <rFont val="ＭＳ Ｐゴシック"/>
            <family val="3"/>
            <charset val="128"/>
          </rPr>
          <t xml:space="preserve">・計算式が入っていますので入力不要です。
・Ｒ８.４月～６月分（３か月分）の３倍の額になります。※９か月分換算
・費目の計は個票の＜積算内訳１＞の経費の区分ごとの金額と一致します。</t>
        </r>
      </text>
    </comment>
  </commentList>
</comments>
</file>

<file path=xl/comments5.xml><?xml version="1.0" encoding="utf-8"?>
<comments xmlns="http://schemas.openxmlformats.org/spreadsheetml/2006/main" xmlns:xdr="http://schemas.openxmlformats.org/drawingml/2006/spreadsheetDrawing">
  <authors>
    <author> </author>
  </authors>
  <commentList>
    <comment ref="A27" authorId="0">
      <text>
        <r>
          <rPr>
            <sz val="11"/>
            <rFont val="ＭＳ Ｐゴシック"/>
            <family val="3"/>
            <charset val="128"/>
          </rPr>
          <t xml:space="preserve">※誓約事項を確認し、４つ全てにプルダウンから〇を選択して入力してください。
</t>
        </r>
      </text>
    </comment>
    <comment ref="H12" authorId="0">
      <text>
        <r>
          <rPr>
            <sz val="11"/>
            <rFont val="ＭＳ Ｐゴシック"/>
            <family val="3"/>
            <charset val="128"/>
          </rPr>
          <t xml:space="preserve">補助対象経費の額は①から④まで【添付書類】補助対象経費計算書の額と一致します。
支出がない費目、計上しなくても基準単価（上限額）を超える場合は全ての費目を計上しなくても結構です。</t>
        </r>
      </text>
    </comment>
    <comment ref="J5" authorId="0">
      <text>
        <r>
          <rPr>
            <sz val="11"/>
            <rFont val="ＭＳ Ｐゴシック"/>
            <family val="3"/>
            <charset val="128"/>
          </rPr>
          <t xml:space="preserve">サービス種別は必ずプルダウンから選択し、手入力しないでください。</t>
        </r>
      </text>
    </comment>
    <comment ref="W11" authorId="0">
      <text>
        <r>
          <rPr>
            <sz val="11"/>
            <rFont val="ＭＳ Ｐゴシック"/>
            <family val="3"/>
            <charset val="128"/>
          </rPr>
          <t xml:space="preserve">｢サービス種別｣を選択することで、基準額が表示されます。</t>
        </r>
      </text>
    </comment>
    <comment ref="AC5" authorId="0">
      <text>
        <r>
          <rPr>
            <sz val="11"/>
            <rFont val="ＭＳ Ｐゴシック"/>
            <family val="3"/>
            <charset val="128"/>
          </rPr>
          <t xml:space="preserve">※定員は短期入所系、入所施設・居住系のみ記載してください。</t>
        </r>
      </text>
    </comment>
    <comment ref="AF11" authorId="0">
      <text>
        <r>
          <rPr>
            <sz val="11"/>
            <rFont val="ＭＳ Ｐゴシック"/>
            <family val="3"/>
            <charset val="128"/>
          </rPr>
          <t xml:space="preserve">補助対象経費の合計額に３％を乗じた金額が表示されます。</t>
        </r>
      </text>
    </comment>
    <comment ref="AH5" authorId="0">
      <text>
        <r>
          <rPr>
            <sz val="11"/>
            <rFont val="ＭＳ Ｐゴシック"/>
            <family val="3"/>
            <charset val="128"/>
          </rPr>
          <t xml:space="preserve">※訪問介護事業所は訪問回数を記載してください。</t>
        </r>
      </text>
    </comment>
    <comment ref="AN26" authorId="0">
      <text>
        <r>
          <rPr>
            <sz val="11"/>
            <rFont val="ＭＳ Ｐゴシック"/>
            <family val="3"/>
            <charset val="128"/>
          </rPr>
          <t xml:space="preserve">「</t>
        </r>
        <r>
          <rPr>
            <b val="true"/>
            <sz val="9"/>
            <color rgb="FF000000"/>
            <rFont val="MS P ゴシック"/>
            <family val="2"/>
            <charset val="1"/>
          </rPr>
          <t xml:space="preserve">NG</t>
        </r>
        <r>
          <rPr>
            <b val="true"/>
            <sz val="9"/>
            <color rgb="FF000000"/>
            <rFont val="ＭＳ Ｐゴシック"/>
            <family val="3"/>
            <charset val="128"/>
          </rPr>
          <t xml:space="preserve">」の場合は誓約事項のチェック漏れです。</t>
        </r>
      </text>
    </comment>
  </commentList>
</comments>
</file>

<file path=xl/comments6.xml><?xml version="1.0" encoding="utf-8"?>
<comments xmlns="http://schemas.openxmlformats.org/spreadsheetml/2006/main" xmlns:xdr="http://schemas.openxmlformats.org/drawingml/2006/spreadsheetDrawing">
  <authors>
    <author> </author>
  </authors>
  <commentList>
    <comment ref="A27" authorId="0">
      <text>
        <r>
          <rPr>
            <sz val="11"/>
            <rFont val="ＭＳ Ｐゴシック"/>
            <family val="3"/>
            <charset val="128"/>
          </rPr>
          <t xml:space="preserve">※誓約事項を確認し、４つ全てにプルダウンから〇を選択して入力してください。
</t>
        </r>
      </text>
    </comment>
    <comment ref="H12" authorId="0">
      <text>
        <r>
          <rPr>
            <sz val="11"/>
            <rFont val="ＭＳ Ｐゴシック"/>
            <family val="3"/>
            <charset val="128"/>
          </rPr>
          <t xml:space="preserve">補助対象経費の額は①から④まで【添付書類】補助対象経費計算書の額と一致します。
支出がない費目、計上しなくても基準単価（上限額）を超える場合は全ての費目を計上しなくても結構です。</t>
        </r>
      </text>
    </comment>
    <comment ref="J5" authorId="0">
      <text>
        <r>
          <rPr>
            <sz val="11"/>
            <rFont val="ＭＳ Ｐゴシック"/>
            <family val="3"/>
            <charset val="128"/>
          </rPr>
          <t xml:space="preserve">サービス種別は必ずプルダウンから選択し、手入力しないでください。</t>
        </r>
      </text>
    </comment>
    <comment ref="W11" authorId="0">
      <text>
        <r>
          <rPr>
            <sz val="11"/>
            <rFont val="ＭＳ Ｐゴシック"/>
            <family val="3"/>
            <charset val="128"/>
          </rPr>
          <t xml:space="preserve">｢サービス種別｣を選択することで、基準額が表示されます。</t>
        </r>
      </text>
    </comment>
    <comment ref="AC5" authorId="0">
      <text>
        <r>
          <rPr>
            <sz val="11"/>
            <rFont val="ＭＳ Ｐゴシック"/>
            <family val="3"/>
            <charset val="128"/>
          </rPr>
          <t xml:space="preserve">※定員は短期入所系、入所施設・居住系のみ記載してください。</t>
        </r>
      </text>
    </comment>
    <comment ref="AF11" authorId="0">
      <text>
        <r>
          <rPr>
            <sz val="11"/>
            <rFont val="ＭＳ Ｐゴシック"/>
            <family val="3"/>
            <charset val="128"/>
          </rPr>
          <t xml:space="preserve">補助対象経費の合計額に３％を乗じた金額が表示されます。</t>
        </r>
      </text>
    </comment>
    <comment ref="AH5" authorId="0">
      <text>
        <r>
          <rPr>
            <sz val="11"/>
            <rFont val="ＭＳ Ｐゴシック"/>
            <family val="3"/>
            <charset val="128"/>
          </rPr>
          <t xml:space="preserve">※訪問介護事業所は訪問回数を記載してください。</t>
        </r>
      </text>
    </comment>
    <comment ref="AN26" authorId="0">
      <text>
        <r>
          <rPr>
            <sz val="11"/>
            <rFont val="ＭＳ Ｐゴシック"/>
            <family val="3"/>
            <charset val="128"/>
          </rPr>
          <t xml:space="preserve">「</t>
        </r>
        <r>
          <rPr>
            <b val="true"/>
            <sz val="9"/>
            <color rgb="FF000000"/>
            <rFont val="MS P ゴシック"/>
            <family val="2"/>
            <charset val="1"/>
          </rPr>
          <t xml:space="preserve">NG</t>
        </r>
        <r>
          <rPr>
            <b val="true"/>
            <sz val="9"/>
            <color rgb="FF000000"/>
            <rFont val="ＭＳ Ｐゴシック"/>
            <family val="3"/>
            <charset val="128"/>
          </rPr>
          <t xml:space="preserve">」の場合は誓約事項のチェック漏れです。</t>
        </r>
      </text>
    </comment>
  </commentList>
</comments>
</file>

<file path=xl/comments7.xml><?xml version="1.0" encoding="utf-8"?>
<comments xmlns="http://schemas.openxmlformats.org/spreadsheetml/2006/main" xmlns:xdr="http://schemas.openxmlformats.org/drawingml/2006/spreadsheetDrawing">
  <authors>
    <author> </author>
  </authors>
  <commentList>
    <comment ref="A27" authorId="0">
      <text>
        <r>
          <rPr>
            <sz val="11"/>
            <rFont val="ＭＳ Ｐゴシック"/>
            <family val="3"/>
            <charset val="128"/>
          </rPr>
          <t xml:space="preserve">※誓約事項を確認し、４つ全てにプルダウンから〇を選択して入力してください。
</t>
        </r>
      </text>
    </comment>
    <comment ref="H12" authorId="0">
      <text>
        <r>
          <rPr>
            <sz val="11"/>
            <rFont val="ＭＳ Ｐゴシック"/>
            <family val="3"/>
            <charset val="128"/>
          </rPr>
          <t xml:space="preserve">補助対象経費の額は①から④まで【添付書類】補助対象経費計算書の額と一致します。
支出がない費目、計上しなくても基準単価（上限額）を超える場合は全ての費目を計上しなくても結構です。</t>
        </r>
      </text>
    </comment>
    <comment ref="J5" authorId="0">
      <text>
        <r>
          <rPr>
            <sz val="11"/>
            <rFont val="ＭＳ Ｐゴシック"/>
            <family val="3"/>
            <charset val="128"/>
          </rPr>
          <t xml:space="preserve">サービス種別は必ずプルダウンから選択し、手入力しないでください。</t>
        </r>
      </text>
    </comment>
    <comment ref="W11" authorId="0">
      <text>
        <r>
          <rPr>
            <sz val="11"/>
            <rFont val="ＭＳ Ｐゴシック"/>
            <family val="3"/>
            <charset val="128"/>
          </rPr>
          <t xml:space="preserve">｢サービス種別｣を選択することで、基準額が表示されます。</t>
        </r>
      </text>
    </comment>
    <comment ref="AC5" authorId="0">
      <text>
        <r>
          <rPr>
            <sz val="11"/>
            <rFont val="ＭＳ Ｐゴシック"/>
            <family val="3"/>
            <charset val="128"/>
          </rPr>
          <t xml:space="preserve">※定員は短期入所系、入所施設・居住系のみ記載してください。</t>
        </r>
      </text>
    </comment>
    <comment ref="AF11" authorId="0">
      <text>
        <r>
          <rPr>
            <sz val="11"/>
            <rFont val="ＭＳ Ｐゴシック"/>
            <family val="3"/>
            <charset val="128"/>
          </rPr>
          <t xml:space="preserve">補助対象経費の合計額に３％を乗じた金額が表示されます。</t>
        </r>
      </text>
    </comment>
    <comment ref="AH5" authorId="0">
      <text>
        <r>
          <rPr>
            <sz val="11"/>
            <rFont val="ＭＳ Ｐゴシック"/>
            <family val="3"/>
            <charset val="128"/>
          </rPr>
          <t xml:space="preserve">※訪問介護事業所は訪問回数を記載してください。</t>
        </r>
      </text>
    </comment>
    <comment ref="AN26" authorId="0">
      <text>
        <r>
          <rPr>
            <sz val="11"/>
            <rFont val="ＭＳ Ｐゴシック"/>
            <family val="3"/>
            <charset val="128"/>
          </rPr>
          <t xml:space="preserve">「</t>
        </r>
        <r>
          <rPr>
            <b val="true"/>
            <sz val="9"/>
            <color rgb="FF000000"/>
            <rFont val="MS P ゴシック"/>
            <family val="2"/>
            <charset val="1"/>
          </rPr>
          <t xml:space="preserve">NG</t>
        </r>
        <r>
          <rPr>
            <b val="true"/>
            <sz val="9"/>
            <color rgb="FF000000"/>
            <rFont val="ＭＳ Ｐゴシック"/>
            <family val="3"/>
            <charset val="128"/>
          </rPr>
          <t xml:space="preserve">」の場合は誓約事項のチェック漏れです。</t>
        </r>
      </text>
    </comment>
  </commentList>
</comments>
</file>

<file path=xl/comments8.xml><?xml version="1.0" encoding="utf-8"?>
<comments xmlns="http://schemas.openxmlformats.org/spreadsheetml/2006/main" xmlns:xdr="http://schemas.openxmlformats.org/drawingml/2006/spreadsheetDrawing">
  <authors>
    <author> </author>
  </authors>
  <commentList>
    <comment ref="A27" authorId="0">
      <text>
        <r>
          <rPr>
            <sz val="11"/>
            <rFont val="ＭＳ Ｐゴシック"/>
            <family val="3"/>
            <charset val="128"/>
          </rPr>
          <t xml:space="preserve">※誓約事項を確認し、４つ全てにプルダウンから〇を選択して入力してください。
</t>
        </r>
      </text>
    </comment>
    <comment ref="H12" authorId="0">
      <text>
        <r>
          <rPr>
            <sz val="11"/>
            <rFont val="ＭＳ Ｐゴシック"/>
            <family val="3"/>
            <charset val="128"/>
          </rPr>
          <t xml:space="preserve">補助対象経費の額は①から④まで【添付書類】補助対象経費計算書の額と一致します。
支出がない費目、計上しなくても基準単価（上限額）を超える場合は全ての費目を計上しなくても結構です。</t>
        </r>
      </text>
    </comment>
    <comment ref="J5" authorId="0">
      <text>
        <r>
          <rPr>
            <sz val="11"/>
            <rFont val="ＭＳ Ｐゴシック"/>
            <family val="3"/>
            <charset val="128"/>
          </rPr>
          <t xml:space="preserve">サービス種別は必ずプルダウンから選択し、手入力しないでください。</t>
        </r>
      </text>
    </comment>
    <comment ref="W11" authorId="0">
      <text>
        <r>
          <rPr>
            <sz val="11"/>
            <rFont val="ＭＳ Ｐゴシック"/>
            <family val="3"/>
            <charset val="128"/>
          </rPr>
          <t xml:space="preserve">｢サービス種別｣を選択することで、基準額が表示されます。</t>
        </r>
      </text>
    </comment>
    <comment ref="AC5" authorId="0">
      <text>
        <r>
          <rPr>
            <sz val="11"/>
            <rFont val="ＭＳ Ｐゴシック"/>
            <family val="3"/>
            <charset val="128"/>
          </rPr>
          <t xml:space="preserve">※定員は短期入所系、入所施設・居住系のみ記載してください。</t>
        </r>
      </text>
    </comment>
    <comment ref="AF11" authorId="0">
      <text>
        <r>
          <rPr>
            <sz val="11"/>
            <rFont val="ＭＳ Ｐゴシック"/>
            <family val="3"/>
            <charset val="128"/>
          </rPr>
          <t xml:space="preserve">補助対象経費の合計額に３％を乗じた金額が表示されます。</t>
        </r>
      </text>
    </comment>
    <comment ref="AH5" authorId="0">
      <text>
        <r>
          <rPr>
            <sz val="11"/>
            <rFont val="ＭＳ Ｐゴシック"/>
            <family val="3"/>
            <charset val="128"/>
          </rPr>
          <t xml:space="preserve">※訪問介護事業所は訪問回数を記載してください。</t>
        </r>
      </text>
    </comment>
    <comment ref="AN26" authorId="0">
      <text>
        <r>
          <rPr>
            <sz val="11"/>
            <rFont val="ＭＳ Ｐゴシック"/>
            <family val="3"/>
            <charset val="128"/>
          </rPr>
          <t xml:space="preserve">「</t>
        </r>
        <r>
          <rPr>
            <b val="true"/>
            <sz val="9"/>
            <color rgb="FF000000"/>
            <rFont val="MS P ゴシック"/>
            <family val="2"/>
            <charset val="1"/>
          </rPr>
          <t xml:space="preserve">NG</t>
        </r>
        <r>
          <rPr>
            <b val="true"/>
            <sz val="9"/>
            <color rgb="FF000000"/>
            <rFont val="ＭＳ Ｐゴシック"/>
            <family val="3"/>
            <charset val="128"/>
          </rPr>
          <t xml:space="preserve">」の場合は誓約事項のチェック漏れです。</t>
        </r>
      </text>
    </comment>
  </commentList>
</comments>
</file>

<file path=xl/comments9.xml><?xml version="1.0" encoding="utf-8"?>
<comments xmlns="http://schemas.openxmlformats.org/spreadsheetml/2006/main" xmlns:xdr="http://schemas.openxmlformats.org/drawingml/2006/spreadsheetDrawing">
  <authors>
    <author> </author>
  </authors>
  <commentList>
    <comment ref="A27" authorId="0">
      <text>
        <r>
          <rPr>
            <sz val="11"/>
            <rFont val="ＭＳ Ｐゴシック"/>
            <family val="3"/>
            <charset val="128"/>
          </rPr>
          <t xml:space="preserve">※誓約事項を確認し、４つ全てにプルダウンから〇を選択して入力してください。
</t>
        </r>
      </text>
    </comment>
    <comment ref="H12" authorId="0">
      <text>
        <r>
          <rPr>
            <sz val="11"/>
            <rFont val="ＭＳ Ｐゴシック"/>
            <family val="3"/>
            <charset val="128"/>
          </rPr>
          <t xml:space="preserve">補助対象経費の額は①から④まで【添付書類】補助対象経費計算書の額と一致します。
支出がない費目、計上しなくても基準単価（上限額）を超える場合は全ての費目を計上しなくても結構です。</t>
        </r>
      </text>
    </comment>
    <comment ref="J5" authorId="0">
      <text>
        <r>
          <rPr>
            <sz val="11"/>
            <rFont val="ＭＳ Ｐゴシック"/>
            <family val="3"/>
            <charset val="128"/>
          </rPr>
          <t xml:space="preserve">サービス種別は必ずプルダウンから選択し、手入力しないでください。</t>
        </r>
      </text>
    </comment>
    <comment ref="W11" authorId="0">
      <text>
        <r>
          <rPr>
            <sz val="11"/>
            <rFont val="ＭＳ Ｐゴシック"/>
            <family val="3"/>
            <charset val="128"/>
          </rPr>
          <t xml:space="preserve">｢サービス種別｣を選択することで、基準額が表示されます。</t>
        </r>
      </text>
    </comment>
    <comment ref="AC5" authorId="0">
      <text>
        <r>
          <rPr>
            <sz val="11"/>
            <rFont val="ＭＳ Ｐゴシック"/>
            <family val="3"/>
            <charset val="128"/>
          </rPr>
          <t xml:space="preserve">※定員は短期入所系、入所施設・居住系のみ記載してください。</t>
        </r>
      </text>
    </comment>
    <comment ref="AF11" authorId="0">
      <text>
        <r>
          <rPr>
            <sz val="11"/>
            <rFont val="ＭＳ Ｐゴシック"/>
            <family val="3"/>
            <charset val="128"/>
          </rPr>
          <t xml:space="preserve">補助対象経費の合計額に３％を乗じた金額が表示されます。</t>
        </r>
      </text>
    </comment>
    <comment ref="AH5" authorId="0">
      <text>
        <r>
          <rPr>
            <sz val="11"/>
            <rFont val="ＭＳ Ｐゴシック"/>
            <family val="3"/>
            <charset val="128"/>
          </rPr>
          <t xml:space="preserve">※訪問介護事業所は訪問回数を記載してください。</t>
        </r>
      </text>
    </comment>
    <comment ref="AN26" authorId="0">
      <text>
        <r>
          <rPr>
            <sz val="11"/>
            <rFont val="ＭＳ Ｐゴシック"/>
            <family val="3"/>
            <charset val="128"/>
          </rPr>
          <t xml:space="preserve">「</t>
        </r>
        <r>
          <rPr>
            <b val="true"/>
            <sz val="9"/>
            <color rgb="FF000000"/>
            <rFont val="MS P ゴシック"/>
            <family val="2"/>
            <charset val="1"/>
          </rPr>
          <t xml:space="preserve">NG</t>
        </r>
        <r>
          <rPr>
            <b val="true"/>
            <sz val="9"/>
            <color rgb="FF000000"/>
            <rFont val="ＭＳ Ｐゴシック"/>
            <family val="3"/>
            <charset val="128"/>
          </rPr>
          <t xml:space="preserve">」の場合は誓約事項のチェック漏れです。</t>
        </r>
      </text>
    </comment>
  </commentList>
</comments>
</file>

<file path=xl/sharedStrings.xml><?xml version="1.0" encoding="utf-8"?>
<sst xmlns="http://schemas.openxmlformats.org/spreadsheetml/2006/main" count="852" uniqueCount="182">
  <si>
    <t xml:space="preserve">本申請書の使い方</t>
  </si>
  <si>
    <t xml:space="preserve">【障害サービス事業所運営法人用】</t>
  </si>
  <si>
    <t xml:space="preserve">【令和８年度】糸魚川市社会福祉施設物価高騰対策事業補助金交付申請書兼実績報告書作成シート</t>
  </si>
  <si>
    <t xml:space="preserve">　注１：入力は以下の手順に沿って行い、各シートの着色部分（水色）のみ入力してください。</t>
  </si>
  <si>
    <t xml:space="preserve">　注２：着色部分以外は、式が入っていますので編集しないでください。</t>
  </si>
  <si>
    <t xml:space="preserve">手順</t>
  </si>
  <si>
    <t xml:space="preserve">糸魚川市の作業</t>
  </si>
  <si>
    <t xml:space="preserve">事業者（法人本部）の作業</t>
  </si>
  <si>
    <t xml:space="preserve">各事業所の作業</t>
  </si>
  <si>
    <t xml:space="preserve">本Excelを管内の事業者・事業所に配布</t>
  </si>
  <si>
    <t xml:space="preserve">本Excelを各事業所に配布し、個票のシートを記入するように依頼　</t>
  </si>
  <si>
    <t xml:space="preserve">（※右記の各事業所の入力を法人本部で一括して行ってもよい）</t>
  </si>
  <si>
    <t xml:space="preserve">個表シート（個票●）の着色セルを入力（黄色セル：必要情報の入力・該当する取組内容のチェック）し、事業者（法人本部）へ返送</t>
  </si>
  <si>
    <t xml:space="preserve">各事業所から回収した個票の入力内容を確認</t>
  </si>
  <si>
    <t xml:space="preserve">各事業所の個票のシート名が１からの通し番号になるように整理
（1～7までシート作成済みです。該当する事業所の数だけ入力し、不要シートはそのままで結構です。）</t>
  </si>
  <si>
    <r>
      <rPr>
        <sz val="10"/>
        <color rgb="FF000000"/>
        <rFont val="ＭＳ 明朝"/>
        <family val="1"/>
        <charset val="128"/>
      </rPr>
      <t xml:space="preserve">（申請額一覧シート）に全事業所分が正しく反映されているか確認
　</t>
    </r>
    <r>
      <rPr>
        <u val="single"/>
        <sz val="10"/>
        <color rgb="FFFF0000"/>
        <rFont val="ＭＳ 明朝"/>
        <family val="1"/>
        <charset val="128"/>
      </rPr>
      <t xml:space="preserve">※申請額一覧シートは式により転記されますので、入力は不要です。</t>
    </r>
  </si>
  <si>
    <r>
      <rPr>
        <sz val="10"/>
        <color rgb="FF000000"/>
        <rFont val="ＭＳ 明朝"/>
        <family val="1"/>
        <charset val="128"/>
      </rPr>
      <t xml:space="preserve">（個票シート）及び（申請額一覧シート）の内容が</t>
    </r>
    <r>
      <rPr>
        <u val="single"/>
        <sz val="10"/>
        <color rgb="FFFF0000"/>
        <rFont val="ＭＳ 明朝"/>
        <family val="1"/>
        <charset val="128"/>
      </rPr>
      <t xml:space="preserve">様式１の１（総括表）の申請内訳にも正しく反映されていることを確認</t>
    </r>
    <r>
      <rPr>
        <sz val="10"/>
        <color rgb="FF000000"/>
        <rFont val="ＭＳ 明朝"/>
        <family val="1"/>
        <charset val="128"/>
      </rPr>
      <t xml:space="preserve">するとともに、様式１の記入欄（水色セル）を入力</t>
    </r>
  </si>
  <si>
    <t xml:space="preserve">※必要に応じてExcelファイルの提供を求める場合があります。</t>
  </si>
  <si>
    <r>
      <rPr>
        <sz val="10"/>
        <color rgb="FF000000"/>
        <rFont val="ＭＳ 明朝"/>
        <family val="1"/>
        <charset val="128"/>
      </rPr>
      <t xml:space="preserve">Excelファイルは、</t>
    </r>
    <r>
      <rPr>
        <u val="single"/>
        <sz val="10"/>
        <color rgb="FFFF0000"/>
        <rFont val="ＭＳ 明朝"/>
        <family val="1"/>
        <charset val="128"/>
      </rPr>
      <t xml:space="preserve">各申請法人で適宜保存</t>
    </r>
    <r>
      <rPr>
        <sz val="10"/>
        <color rgb="FF000000"/>
        <rFont val="ＭＳ 明朝"/>
        <family val="1"/>
        <charset val="128"/>
      </rPr>
      <t xml:space="preserve">しておいてください。
Excelファイルから、</t>
    </r>
    <r>
      <rPr>
        <u val="single"/>
        <sz val="10"/>
        <color rgb="FFFF0000"/>
        <rFont val="ＭＳ 明朝"/>
        <family val="1"/>
        <charset val="128"/>
      </rPr>
      <t xml:space="preserve">総括表・申請額一覧・個票・補助対象経費計算書</t>
    </r>
    <r>
      <rPr>
        <sz val="10"/>
        <color rgb="FF000000"/>
        <rFont val="ＭＳ 明朝"/>
        <family val="1"/>
        <charset val="128"/>
      </rPr>
      <t xml:space="preserve">を出力し、経費の支出を明らかにする書類の写し（月次損益計算書もしくは経費仕訳帳等の財務書類、領収書等）とともに</t>
    </r>
    <r>
      <rPr>
        <u val="single"/>
        <sz val="10"/>
        <color rgb="FFFF0000"/>
        <rFont val="ＭＳ 明朝"/>
        <family val="1"/>
        <charset val="128"/>
      </rPr>
      <t xml:space="preserve">福祉事務所へ紙ベースで１部提出
</t>
    </r>
    <r>
      <rPr>
        <sz val="10"/>
        <color rgb="FFFF0000"/>
        <rFont val="ＭＳ 明朝"/>
        <family val="1"/>
        <charset val="128"/>
      </rPr>
      <t xml:space="preserve">　</t>
    </r>
    <r>
      <rPr>
        <sz val="10"/>
        <color rgb="FF000000"/>
        <rFont val="ＭＳ 明朝"/>
        <family val="1"/>
        <charset val="128"/>
      </rPr>
      <t xml:space="preserve">※事業所が複数ある場合は、個票と領収書等が対になるようクリップ等でまとめてください。</t>
    </r>
  </si>
  <si>
    <t xml:space="preserve">事業者から提出された紙ベース申請書類の内容を審査し、適当と認められ次第、交付決定通知及び支払通知を運営法人に送付</t>
  </si>
  <si>
    <t xml:space="preserve">別記様式（第５条関係）その１　総括表</t>
  </si>
  <si>
    <t xml:space="preserve">令和８年度糸魚川市社会福祉施設物価高騰対策事業補助金</t>
  </si>
  <si>
    <t xml:space="preserve">交付申請書兼実績報告書</t>
  </si>
  <si>
    <t xml:space="preserve">　　令和</t>
  </si>
  <si>
    <t xml:space="preserve">年</t>
  </si>
  <si>
    <t xml:space="preserve">月</t>
  </si>
  <si>
    <t xml:space="preserve">日</t>
  </si>
  <si>
    <t xml:space="preserve">糸魚川市長　</t>
  </si>
  <si>
    <t xml:space="preserve">様</t>
  </si>
  <si>
    <t xml:space="preserve">　標記について、次のとおり申請します。</t>
  </si>
  <si>
    <t xml:space="preserve">申　請　者</t>
  </si>
  <si>
    <t xml:space="preserve">フリガナ</t>
  </si>
  <si>
    <t xml:space="preserve">名　　称</t>
  </si>
  <si>
    <t xml:space="preserve">所在地</t>
  </si>
  <si>
    <t xml:space="preserve">（郵便番号</t>
  </si>
  <si>
    <t xml:space="preserve">‐</t>
  </si>
  <si>
    <t xml:space="preserve">）</t>
  </si>
  <si>
    <t xml:space="preserve">連絡先</t>
  </si>
  <si>
    <t xml:space="preserve">電話番号</t>
  </si>
  <si>
    <t xml:space="preserve">E-mail</t>
  </si>
  <si>
    <t xml:space="preserve">代表者の職・氏名</t>
  </si>
  <si>
    <t xml:space="preserve">職　　名</t>
  </si>
  <si>
    <t xml:space="preserve">氏　　名</t>
  </si>
  <si>
    <t xml:space="preserve">申請に関する担当者</t>
  </si>
  <si>
    <t xml:space="preserve">補助金交付申請額</t>
  </si>
  <si>
    <t xml:space="preserve">事業所数</t>
  </si>
  <si>
    <t xml:space="preserve">か所</t>
  </si>
  <si>
    <t xml:space="preserve">申請額</t>
  </si>
  <si>
    <t xml:space="preserve">円</t>
  </si>
  <si>
    <t xml:space="preserve">　申請内訳は、裏面及び様式その２、様式その３のとおりです。</t>
  </si>
  <si>
    <t xml:space="preserve">　添付書類：①補助対象経費計算書（申請する事業所ごと）
　　　　　　②経費の支出を明らかにする書類の写し　任意の一月分
　　　　　 （月次損益計算書もしくは経費仕訳帳等の財務書類、又は領収書等）</t>
  </si>
  <si>
    <t xml:space="preserve">　上記の補助金については、以下の口座に振り込んでください。</t>
  </si>
  <si>
    <t xml:space="preserve">金融機関名</t>
  </si>
  <si>
    <t xml:space="preserve">支店名</t>
  </si>
  <si>
    <t xml:space="preserve">預金種別</t>
  </si>
  <si>
    <t xml:space="preserve">口座番号</t>
  </si>
  <si>
    <t xml:space="preserve">口座名義</t>
  </si>
  <si>
    <t xml:space="preserve">申請内訳</t>
  </si>
  <si>
    <t xml:space="preserve">障害サービス事業所・施設における物価高騰対策事業</t>
  </si>
  <si>
    <t xml:space="preserve">事業所･施設数</t>
  </si>
  <si>
    <t xml:space="preserve">通所系</t>
  </si>
  <si>
    <t xml:space="preserve">生活介護</t>
  </si>
  <si>
    <t xml:space="preserve">自立訓練（生活訓練）</t>
  </si>
  <si>
    <t xml:space="preserve">就労移行支援</t>
  </si>
  <si>
    <t xml:space="preserve">就労継続支援A型</t>
  </si>
  <si>
    <t xml:space="preserve">就労継続支援B型</t>
  </si>
  <si>
    <t xml:space="preserve">就労定着支援</t>
  </si>
  <si>
    <t xml:space="preserve">放課後等デイサービス</t>
  </si>
  <si>
    <t xml:space="preserve">地域活動支援センター</t>
  </si>
  <si>
    <t xml:space="preserve">小　　計</t>
  </si>
  <si>
    <t xml:space="preserve">短期入所</t>
  </si>
  <si>
    <t xml:space="preserve">（定員20人以上）</t>
  </si>
  <si>
    <t xml:space="preserve">入所施設・居住系</t>
  </si>
  <si>
    <t xml:space="preserve">施設入所支援</t>
  </si>
  <si>
    <t xml:space="preserve">（定員39人以下）</t>
  </si>
  <si>
    <t xml:space="preserve">（定員40人以上49人以下）</t>
  </si>
  <si>
    <t xml:space="preserve">（定員50人以上69人以下）</t>
  </si>
  <si>
    <t xml:space="preserve">（定員70人以上）</t>
  </si>
  <si>
    <t xml:space="preserve">（定員90人以上）</t>
  </si>
  <si>
    <t xml:space="preserve">共同生活援助（日中サービス支援型）</t>
  </si>
  <si>
    <t xml:space="preserve">通常規模型（７人以下）</t>
  </si>
  <si>
    <t xml:space="preserve">大規模型（８人以上）</t>
  </si>
  <si>
    <t xml:space="preserve">訪問系</t>
  </si>
  <si>
    <t xml:space="preserve">居宅介護</t>
  </si>
  <si>
    <t xml:space="preserve">同行援護</t>
  </si>
  <si>
    <t xml:space="preserve">相談系</t>
  </si>
  <si>
    <t xml:space="preserve">計画相談支援</t>
  </si>
  <si>
    <t xml:space="preserve">相談支援事業所</t>
  </si>
  <si>
    <t xml:space="preserve">障害児相談支援</t>
  </si>
  <si>
    <t xml:space="preserve">合　　計</t>
  </si>
  <si>
    <t xml:space="preserve">別記様式（第５条関係）その２　事業所・施設別申請額一覧</t>
  </si>
  <si>
    <t xml:space="preserve">★入力不要です（個票から自動転記されます。記載内容を確認）★</t>
  </si>
  <si>
    <t xml:space="preserve">（単位:円）</t>
  </si>
  <si>
    <t xml:space="preserve">★式が入力されていますので編集しないでください★</t>
  </si>
  <si>
    <t xml:space="preserve">No.</t>
  </si>
  <si>
    <t xml:space="preserve">事業所・施設名</t>
  </si>
  <si>
    <t xml:space="preserve">事業所番号</t>
  </si>
  <si>
    <t xml:space="preserve">サービス種別</t>
  </si>
  <si>
    <t xml:space="preserve">住所</t>
  </si>
  <si>
    <t xml:space="preserve">代表となる法人名</t>
  </si>
  <si>
    <t xml:space="preserve">基準単価(a)</t>
  </si>
  <si>
    <t xml:space="preserve">所要額(b)</t>
  </si>
  <si>
    <t xml:space="preserve">申請額(c)</t>
  </si>
  <si>
    <t xml:space="preserve">一覧転記可否</t>
  </si>
  <si>
    <t xml:space="preserve">（添付書類）　補助対象経費計算書</t>
  </si>
  <si>
    <t xml:space="preserve">事業所名：</t>
  </si>
  <si>
    <t xml:space="preserve">【令和８年度分】
R8.4月から6月までの間に支出した額の3倍の額（R8.4月から12月までの間の見込額）</t>
  </si>
  <si>
    <t xml:space="preserve">費目／年月</t>
  </si>
  <si>
    <t xml:space="preserve">R8.4月分</t>
  </si>
  <si>
    <t xml:space="preserve">R8.5月分</t>
  </si>
  <si>
    <t xml:space="preserve">R8.6月分</t>
  </si>
  <si>
    <t xml:space="preserve">費目の計
※（R8.4月分～6月分（計））×３</t>
  </si>
  <si>
    <t xml:space="preserve">①光熱水費</t>
  </si>
  <si>
    <t xml:space="preserve">電気料金</t>
  </si>
  <si>
    <t xml:space="preserve">ガス料金</t>
  </si>
  <si>
    <t xml:space="preserve">水道・下水道料金</t>
  </si>
  <si>
    <t xml:space="preserve">燃料費（灯油代等）</t>
  </si>
  <si>
    <t xml:space="preserve">その他光熱水費</t>
  </si>
  <si>
    <t xml:space="preserve">②車両燃料費</t>
  </si>
  <si>
    <t xml:space="preserve">ガソリン代</t>
  </si>
  <si>
    <t xml:space="preserve">その他燃料費</t>
  </si>
  <si>
    <t xml:space="preserve">③食材料費</t>
  </si>
  <si>
    <t xml:space="preserve">食材料費</t>
  </si>
  <si>
    <t xml:space="preserve">その他食材料費</t>
  </si>
  <si>
    <t xml:space="preserve">④その他の経費</t>
  </si>
  <si>
    <t xml:space="preserve">消耗品費</t>
  </si>
  <si>
    <t xml:space="preserve">材料費</t>
  </si>
  <si>
    <t xml:space="preserve">被服費</t>
  </si>
  <si>
    <t xml:space="preserve">印刷製本費</t>
  </si>
  <si>
    <t xml:space="preserve">通信運搬費</t>
  </si>
  <si>
    <t xml:space="preserve">保険料</t>
  </si>
  <si>
    <t xml:space="preserve">借料及び損料</t>
  </si>
  <si>
    <t xml:space="preserve">委託費</t>
  </si>
  <si>
    <t xml:space="preserve">工事費</t>
  </si>
  <si>
    <t xml:space="preserve">施設・備品修繕費</t>
  </si>
  <si>
    <t xml:space="preserve">その他の経費</t>
  </si>
  <si>
    <t xml:space="preserve">【留意事項】</t>
  </si>
  <si>
    <t xml:space="preserve">※申請する事業所ごとに、補助申請する費目のみ記載してください。</t>
  </si>
  <si>
    <t xml:space="preserve">　（支出がない場合、計上しなくても基準単価に達する場合等は全ての費目を記載しなくても結構です。）</t>
  </si>
  <si>
    <t xml:space="preserve">※任意の１月分について経費の支出を証明する書類（元帳等の財務帳票、領収書等）を添付してください。</t>
  </si>
  <si>
    <t xml:space="preserve">別記様式（第５条関係）その３　事業所・施設別個票</t>
  </si>
  <si>
    <t xml:space="preserve">水色部のみ入力してください</t>
  </si>
  <si>
    <t xml:space="preserve">事業所・施設の状況</t>
  </si>
  <si>
    <t xml:space="preserve">事業所・施設の名称</t>
  </si>
  <si>
    <t xml:space="preserve">定員</t>
  </si>
  <si>
    <t xml:space="preserve">人</t>
  </si>
  <si>
    <t xml:space="preserve">訪問
回数</t>
  </si>
  <si>
    <t xml:space="preserve">回</t>
  </si>
  <si>
    <t xml:space="preserve">　
</t>
  </si>
  <si>
    <t xml:space="preserve">事業所・施設の所在地</t>
  </si>
  <si>
    <t xml:space="preserve">－</t>
  </si>
  <si>
    <t xml:space="preserve">管理者の氏名</t>
  </si>
  <si>
    <t xml:space="preserve">＜積算内訳 1＞</t>
  </si>
  <si>
    <t xml:space="preserve">基準単価</t>
  </si>
  <si>
    <t xml:space="preserve">所要額</t>
  </si>
  <si>
    <t xml:space="preserve">経費の区分</t>
  </si>
  <si>
    <t xml:space="preserve">【令和８年度　補助対象経費】
R8.4.1～R8.6.30支出額
（R8.4.1～R8.12.31支出見込額）</t>
  </si>
  <si>
    <t xml:space="preserve">【補助金所要額：B】
（A×３％）</t>
  </si>
  <si>
    <t xml:space="preserve">①施設光熱水費
（電気料金、ガス料金、上下水道料金、灯油代、その他光熱水費）</t>
  </si>
  <si>
    <t xml:space="preserve">②車両燃料費
（ガソリン代、その他燃料費）</t>
  </si>
  <si>
    <t xml:space="preserve">②食材料費
（食材料費、その他食材料費等）</t>
  </si>
  <si>
    <t xml:space="preserve">④その他の経費
（消耗品費、委託費、修繕費等）</t>
  </si>
  <si>
    <t xml:space="preserve">補助対象経費の合計：A</t>
  </si>
  <si>
    <r>
      <rPr>
        <sz val="9"/>
        <color rgb="FF000000"/>
        <rFont val="ＭＳ Ｐ明朝"/>
        <family val="1"/>
        <charset val="128"/>
      </rPr>
      <t xml:space="preserve">※経費の区分に計上した費目ごとに、経費の支出を明らかにする書類を</t>
    </r>
    <r>
      <rPr>
        <u val="single"/>
        <sz val="9"/>
        <color rgb="FF000000"/>
        <rFont val="ＭＳ Ｐ明朝"/>
        <family val="1"/>
        <charset val="128"/>
      </rPr>
      <t xml:space="preserve">任意の一月分</t>
    </r>
    <r>
      <rPr>
        <sz val="9"/>
        <color rgb="FF000000"/>
        <rFont val="ＭＳ Ｐ明朝"/>
        <family val="1"/>
        <charset val="128"/>
      </rPr>
      <t xml:space="preserve">添付してください。</t>
    </r>
  </si>
  <si>
    <r>
      <rPr>
        <sz val="9"/>
        <color rgb="FF000000"/>
        <rFont val="ＭＳ Ｐ明朝"/>
        <family val="1"/>
        <charset val="128"/>
      </rPr>
      <t xml:space="preserve">※補助対象経費の欄は、</t>
    </r>
    <r>
      <rPr>
        <u val="single"/>
        <sz val="9"/>
        <color rgb="FF000000"/>
        <rFont val="ＭＳ Ｐ明朝"/>
        <family val="1"/>
        <charset val="128"/>
      </rPr>
      <t xml:space="preserve">実際に「支払した」月の金額</t>
    </r>
    <r>
      <rPr>
        <sz val="9"/>
        <color rgb="FF000000"/>
        <rFont val="ＭＳ Ｐ明朝"/>
        <family val="1"/>
        <charset val="128"/>
      </rPr>
      <t xml:space="preserve">を入力してください（光熱水費等は「使用した」月の金額ではありません）。</t>
    </r>
  </si>
  <si>
    <t xml:space="preserve">＜積算内訳 2＞</t>
  </si>
  <si>
    <t xml:space="preserve">積算内訳 1による所要額と基準単価を比較して低い額</t>
  </si>
  <si>
    <r>
      <rPr>
        <sz val="11"/>
        <color rgb="FF000000"/>
        <rFont val="ＭＳ Ｐ明朝"/>
        <family val="1"/>
        <charset val="128"/>
      </rPr>
      <t xml:space="preserve">補助申請額
</t>
    </r>
    <r>
      <rPr>
        <sz val="8"/>
        <color rgb="FF000000"/>
        <rFont val="ＭＳ Ｐ明朝"/>
        <family val="1"/>
        <charset val="128"/>
      </rPr>
      <t xml:space="preserve">（千円未満切捨て）</t>
    </r>
  </si>
  <si>
    <t xml:space="preserve">誓　約　事　項</t>
  </si>
  <si>
    <t xml:space="preserve">　令和8年度糸魚川市医療機関物価高騰対策事業の対象である病院、みなし指定により居宅療養管理指導を行う診療所又は薬局でない。</t>
  </si>
  <si>
    <t xml:space="preserve">　この補助金と対象経費を重複して、他の補助金を受けていない（助成を受けている場合は、対象経費から控除している）。</t>
  </si>
  <si>
    <t xml:space="preserve">　この補助金に係る支出等に係る証拠書類を適切に整理し、必要な書類は添付した。</t>
  </si>
  <si>
    <t xml:space="preserve">　サービス種別、申請金額等の申請内容に相違ない。</t>
  </si>
  <si>
    <t xml:space="preserve">右の太枠内が○になれば、申請額一覧シートに記入内容がコピーされます⇒</t>
  </si>
  <si>
    <t xml:space="preserve">/事業所</t>
  </si>
  <si>
    <t xml:space="preserve">施設入所支援（39人以下）</t>
  </si>
  <si>
    <t xml:space="preserve">施設入所支援（40人～49人）</t>
  </si>
  <si>
    <t xml:space="preserve">施設入所支援（50人～69人）</t>
  </si>
  <si>
    <t xml:space="preserve">施設入所支援（70人以上）</t>
  </si>
  <si>
    <t xml:space="preserve">共同生活援助（日中サービス支援型）通常規模型（7人以下）</t>
  </si>
  <si>
    <t xml:space="preserve">共同生活援助（日中サービス支援型）大規模型（8人以上）</t>
  </si>
  <si>
    <t xml:space="preserve">　令和7年度糸魚川市医療機関物価高騰対策事業の対象である病院、みなし指定により居宅療養管理指導を行う診療所又は薬局でない。</t>
  </si>
</sst>
</file>

<file path=xl/styles.xml><?xml version="1.0" encoding="utf-8"?>
<styleSheet xmlns="http://schemas.openxmlformats.org/spreadsheetml/2006/main">
  <numFmts count="8">
    <numFmt numFmtId="164" formatCode="General"/>
    <numFmt numFmtId="165" formatCode="0%"/>
    <numFmt numFmtId="166" formatCode="#,##0;[RED]\-#,##0"/>
    <numFmt numFmtId="167" formatCode="@"/>
    <numFmt numFmtId="168" formatCode="General"/>
    <numFmt numFmtId="169" formatCode="#,##0_ "/>
    <numFmt numFmtId="170" formatCode="#,##0;\-#,##0;&quot;&quot;"/>
    <numFmt numFmtId="171" formatCode="#,##0_ ;[RED]\-#,##0\ "/>
  </numFmts>
  <fonts count="43">
    <font>
      <sz val="11"/>
      <name val="ＭＳ Ｐゴシック"/>
      <family val="3"/>
      <charset val="128"/>
    </font>
    <font>
      <sz val="10"/>
      <name val="Arial"/>
      <family val="0"/>
      <charset val="128"/>
    </font>
    <font>
      <sz val="10"/>
      <name val="Arial"/>
      <family val="0"/>
      <charset val="128"/>
    </font>
    <font>
      <sz val="10"/>
      <name val="Arial"/>
      <family val="0"/>
      <charset val="128"/>
    </font>
    <font>
      <sz val="11"/>
      <color rgb="FF000000"/>
      <name val="ＭＳ Ｐゴシック"/>
      <family val="2"/>
      <charset val="128"/>
    </font>
    <font>
      <sz val="11"/>
      <color rgb="FF000000"/>
      <name val="ＭＳ 明朝"/>
      <family val="1"/>
      <charset val="128"/>
    </font>
    <font>
      <b val="true"/>
      <sz val="14"/>
      <color rgb="FF000000"/>
      <name val="ＭＳ 明朝"/>
      <family val="1"/>
      <charset val="128"/>
    </font>
    <font>
      <sz val="12"/>
      <color rgb="FF000000"/>
      <name val="ＭＳ 明朝"/>
      <family val="1"/>
      <charset val="128"/>
    </font>
    <font>
      <b val="true"/>
      <sz val="12"/>
      <color rgb="FF0000CC"/>
      <name val="ＭＳ 明朝"/>
      <family val="1"/>
      <charset val="128"/>
    </font>
    <font>
      <b val="true"/>
      <sz val="12"/>
      <color rgb="FF000000"/>
      <name val="ＭＳ 明朝"/>
      <family val="1"/>
      <charset val="128"/>
    </font>
    <font>
      <b val="true"/>
      <sz val="12"/>
      <color rgb="FFFF0000"/>
      <name val="ＭＳ 明朝"/>
      <family val="1"/>
      <charset val="128"/>
    </font>
    <font>
      <sz val="10"/>
      <color rgb="FF000000"/>
      <name val="ＭＳ 明朝"/>
      <family val="1"/>
      <charset val="128"/>
    </font>
    <font>
      <u val="single"/>
      <sz val="10"/>
      <color rgb="FFFF0000"/>
      <name val="ＭＳ 明朝"/>
      <family val="1"/>
      <charset val="128"/>
    </font>
    <font>
      <sz val="10"/>
      <color rgb="FFFF0000"/>
      <name val="ＭＳ 明朝"/>
      <family val="1"/>
      <charset val="128"/>
    </font>
    <font>
      <sz val="9"/>
      <color rgb="FF000000"/>
      <name val="ＭＳ 明朝"/>
      <family val="1"/>
      <charset val="128"/>
    </font>
    <font>
      <sz val="8"/>
      <color rgb="FF000000"/>
      <name val="ＭＳ 明朝"/>
      <family val="1"/>
      <charset val="128"/>
    </font>
    <font>
      <sz val="10"/>
      <name val="ＭＳ 明朝"/>
      <family val="1"/>
      <charset val="128"/>
    </font>
    <font>
      <sz val="9"/>
      <name val="ＭＳ 明朝"/>
      <family val="1"/>
      <charset val="128"/>
    </font>
    <font>
      <sz val="9"/>
      <color rgb="FFFF0000"/>
      <name val="ＭＳ 明朝"/>
      <family val="1"/>
      <charset val="128"/>
    </font>
    <font>
      <sz val="8"/>
      <color rgb="FFFF0000"/>
      <name val="ＭＳ 明朝"/>
      <family val="1"/>
      <charset val="128"/>
    </font>
    <font>
      <sz val="9"/>
      <color rgb="FF000000"/>
      <name val="MS P ゴシック"/>
      <family val="2"/>
      <charset val="1"/>
    </font>
    <font>
      <sz val="11"/>
      <color rgb="FF000000"/>
      <name val="ＭＳ 明朝"/>
      <family val="5"/>
      <charset val="128"/>
    </font>
    <font>
      <sz val="11"/>
      <color rgb="FF000000"/>
      <name val="ＭＳ Ｐ明朝"/>
      <family val="1"/>
      <charset val="128"/>
    </font>
    <font>
      <b val="true"/>
      <sz val="18"/>
      <color rgb="FFFF0000"/>
      <name val="ＭＳ Ｐゴシック"/>
      <family val="3"/>
      <charset val="128"/>
    </font>
    <font>
      <b val="true"/>
      <sz val="10"/>
      <color rgb="FF000000"/>
      <name val="ＭＳ Ｐ明朝"/>
      <family val="1"/>
      <charset val="128"/>
    </font>
    <font>
      <b val="true"/>
      <sz val="18"/>
      <color rgb="FF000000"/>
      <name val="ＭＳ Ｐゴシック"/>
      <family val="3"/>
      <charset val="128"/>
    </font>
    <font>
      <sz val="10"/>
      <color rgb="FF000000"/>
      <name val="ＭＳ Ｐ明朝"/>
      <family val="1"/>
      <charset val="128"/>
    </font>
    <font>
      <sz val="9"/>
      <color rgb="FF000000"/>
      <name val="ＭＳ Ｐ明朝"/>
      <family val="1"/>
      <charset val="128"/>
    </font>
    <font>
      <b val="true"/>
      <sz val="12"/>
      <name val="ＭＳ Ｐゴシック"/>
      <family val="3"/>
      <charset val="128"/>
    </font>
    <font>
      <sz val="8"/>
      <name val="ＭＳ Ｐゴシック"/>
      <family val="3"/>
      <charset val="128"/>
    </font>
    <font>
      <sz val="11"/>
      <color rgb="FF000000"/>
      <name val="ＭＳ Ｐゴシック"/>
      <family val="3"/>
      <charset val="128"/>
    </font>
    <font>
      <sz val="18"/>
      <color rgb="FFFF0000"/>
      <name val="ＭＳ Ｐゴシック"/>
      <family val="3"/>
      <charset val="128"/>
    </font>
    <font>
      <sz val="8"/>
      <color rgb="FF000000"/>
      <name val="ＭＳ Ｐ明朝"/>
      <family val="1"/>
      <charset val="128"/>
    </font>
    <font>
      <sz val="6"/>
      <color rgb="FF000000"/>
      <name val="ＭＳ Ｐ明朝"/>
      <family val="1"/>
      <charset val="128"/>
    </font>
    <font>
      <u val="single"/>
      <sz val="11"/>
      <color rgb="FF0000FF"/>
      <name val="ＭＳ Ｐゴシック"/>
      <family val="3"/>
      <charset val="128"/>
    </font>
    <font>
      <u val="single"/>
      <sz val="9"/>
      <color rgb="FF000000"/>
      <name val="ＭＳ Ｐ明朝"/>
      <family val="1"/>
      <charset val="128"/>
    </font>
    <font>
      <b val="true"/>
      <sz val="10"/>
      <name val="ＭＳ Ｐ明朝"/>
      <family val="1"/>
      <charset val="128"/>
    </font>
    <font>
      <b val="true"/>
      <sz val="16"/>
      <color rgb="FFFF0000"/>
      <name val="ＭＳ ゴシック"/>
      <family val="3"/>
      <charset val="128"/>
    </font>
    <font>
      <sz val="10"/>
      <name val="ＭＳ Ｐ明朝"/>
      <family val="1"/>
      <charset val="128"/>
    </font>
    <font>
      <b val="true"/>
      <sz val="11"/>
      <color rgb="FFFF0000"/>
      <name val="ＭＳ Ｐゴシック"/>
      <family val="3"/>
      <charset val="128"/>
    </font>
    <font>
      <b val="true"/>
      <sz val="14"/>
      <color rgb="FFFF0000"/>
      <name val="ＭＳ ゴシック"/>
      <family val="3"/>
      <charset val="128"/>
    </font>
    <font>
      <b val="true"/>
      <sz val="9"/>
      <color rgb="FF000000"/>
      <name val="MS P ゴシック"/>
      <family val="2"/>
      <charset val="1"/>
    </font>
    <font>
      <b val="true"/>
      <sz val="9"/>
      <color rgb="FF000000"/>
      <name val="ＭＳ Ｐゴシック"/>
      <family val="3"/>
      <charset val="128"/>
    </font>
  </fonts>
  <fills count="5">
    <fill>
      <patternFill patternType="none"/>
    </fill>
    <fill>
      <patternFill patternType="gray125"/>
    </fill>
    <fill>
      <patternFill patternType="solid">
        <fgColor rgb="FFDBEEF4"/>
        <bgColor rgb="FFF2F2F2"/>
      </patternFill>
    </fill>
    <fill>
      <patternFill patternType="solid">
        <fgColor rgb="FFF2F2F2"/>
        <bgColor rgb="FFFDEADA"/>
      </patternFill>
    </fill>
    <fill>
      <patternFill patternType="solid">
        <fgColor rgb="FFFDEADA"/>
        <bgColor rgb="FFF2F2F2"/>
      </patternFill>
    </fill>
  </fills>
  <borders count="106">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medium"/>
      <right style="medium"/>
      <top style="medium"/>
      <bottom style="medium"/>
      <diagonal/>
    </border>
    <border diagonalUp="false" diagonalDown="false">
      <left/>
      <right/>
      <top style="medium"/>
      <bottom style="hair"/>
      <diagonal/>
    </border>
    <border diagonalUp="false" diagonalDown="false">
      <left/>
      <right style="medium"/>
      <top style="medium"/>
      <bottom style="hair"/>
      <diagonal/>
    </border>
    <border diagonalUp="false" diagonalDown="false">
      <left/>
      <right/>
      <top style="hair"/>
      <bottom style="thin"/>
      <diagonal/>
    </border>
    <border diagonalUp="false" diagonalDown="false">
      <left/>
      <right style="medium"/>
      <top style="hair"/>
      <bottom style="thin"/>
      <diagonal/>
    </border>
    <border diagonalUp="false" diagonalDown="false">
      <left/>
      <right style="hair"/>
      <top style="thin"/>
      <bottom style="thin"/>
      <diagonal/>
    </border>
    <border diagonalUp="false" diagonalDown="false">
      <left/>
      <right/>
      <top style="thin"/>
      <bottom style="hair"/>
      <diagonal/>
    </border>
    <border diagonalUp="false" diagonalDown="false">
      <left/>
      <right style="medium"/>
      <top style="thin"/>
      <bottom style="hair"/>
      <diagonal/>
    </border>
    <border diagonalUp="false" diagonalDown="false">
      <left style="hair"/>
      <right style="medium"/>
      <top style="hair"/>
      <bottom style="thin"/>
      <diagonal/>
    </border>
    <border diagonalUp="false" diagonalDown="false">
      <left/>
      <right style="thin"/>
      <top style="thin"/>
      <bottom style="thin"/>
      <diagonal/>
    </border>
    <border diagonalUp="false" diagonalDown="false">
      <left style="thin"/>
      <right/>
      <top style="thin"/>
      <bottom style="thin"/>
      <diagonal/>
    </border>
    <border diagonalUp="false" diagonalDown="false">
      <left/>
      <right style="medium"/>
      <top style="thin"/>
      <bottom style="thin"/>
      <diagonal/>
    </border>
    <border diagonalUp="false" diagonalDown="false">
      <left/>
      <right style="thin"/>
      <top style="thin"/>
      <bottom style="medium"/>
      <diagonal/>
    </border>
    <border diagonalUp="false" diagonalDown="false">
      <left style="thin"/>
      <right/>
      <top style="thin"/>
      <bottom style="medium"/>
      <diagonal/>
    </border>
    <border diagonalUp="false" diagonalDown="false">
      <left/>
      <right style="medium"/>
      <top style="thin"/>
      <bottom style="medium"/>
      <diagonal/>
    </border>
    <border diagonalUp="false" diagonalDown="false">
      <left style="medium"/>
      <right style="thin"/>
      <top style="medium"/>
      <bottom style="medium"/>
      <diagonal/>
    </border>
    <border diagonalUp="false" diagonalDown="false">
      <left style="thin"/>
      <right/>
      <top style="medium"/>
      <bottom style="medium"/>
      <diagonal/>
    </border>
    <border diagonalUp="false" diagonalDown="false">
      <left/>
      <right style="medium"/>
      <top style="medium"/>
      <bottom style="medium"/>
      <diagonal/>
    </border>
    <border diagonalUp="false" diagonalDown="false">
      <left style="medium"/>
      <right/>
      <top style="medium"/>
      <bottom style="medium"/>
      <diagonal/>
    </border>
    <border diagonalUp="false" diagonalDown="false">
      <left/>
      <right/>
      <top style="medium"/>
      <bottom style="medium"/>
      <diagonal/>
    </border>
    <border diagonalUp="false" diagonalDown="false">
      <left style="thin"/>
      <right style="thin"/>
      <top style="medium"/>
      <bottom style="medium"/>
      <diagonal/>
    </border>
    <border diagonalUp="false" diagonalDown="false">
      <left style="medium"/>
      <right style="thin"/>
      <top/>
      <bottom/>
      <diagonal/>
    </border>
    <border diagonalUp="false" diagonalDown="false">
      <left style="thin"/>
      <right style="hair"/>
      <top/>
      <bottom style="hair"/>
      <diagonal/>
    </border>
    <border diagonalUp="false" diagonalDown="false">
      <left/>
      <right/>
      <top/>
      <bottom style="hair"/>
      <diagonal/>
    </border>
    <border diagonalUp="false" diagonalDown="false">
      <left/>
      <right style="thin"/>
      <top/>
      <bottom style="hair"/>
      <diagonal/>
    </border>
    <border diagonalUp="false" diagonalDown="false">
      <left style="thin"/>
      <right/>
      <top/>
      <bottom style="hair"/>
      <diagonal/>
    </border>
    <border diagonalUp="false" diagonalDown="false">
      <left/>
      <right style="medium"/>
      <top/>
      <bottom style="hair"/>
      <diagonal/>
    </border>
    <border diagonalUp="false" diagonalDown="false">
      <left style="thin"/>
      <right style="hair"/>
      <top style="hair"/>
      <bottom style="hair"/>
      <diagonal/>
    </border>
    <border diagonalUp="false" diagonalDown="false">
      <left/>
      <right/>
      <top style="hair"/>
      <bottom style="hair"/>
      <diagonal/>
    </border>
    <border diagonalUp="false" diagonalDown="false">
      <left/>
      <right style="thin"/>
      <top style="hair"/>
      <bottom style="hair"/>
      <diagonal/>
    </border>
    <border diagonalUp="false" diagonalDown="false">
      <left style="thin"/>
      <right/>
      <top style="hair"/>
      <bottom style="hair"/>
      <diagonal/>
    </border>
    <border diagonalUp="false" diagonalDown="false">
      <left/>
      <right style="medium"/>
      <top style="hair"/>
      <bottom style="hair"/>
      <diagonal/>
    </border>
    <border diagonalUp="false" diagonalDown="false">
      <left style="hair"/>
      <right/>
      <top style="hair"/>
      <bottom style="hair"/>
      <diagonal/>
    </border>
    <border diagonalUp="false" diagonalDown="false">
      <left style="thin"/>
      <right style="hair"/>
      <top/>
      <bottom/>
      <diagonal/>
    </border>
    <border diagonalUp="false" diagonalDown="false">
      <left style="thin"/>
      <right style="hair"/>
      <top style="hair"/>
      <bottom/>
      <diagonal/>
    </border>
    <border diagonalUp="false" diagonalDown="false">
      <left/>
      <right/>
      <top style="hair"/>
      <bottom/>
      <diagonal/>
    </border>
    <border diagonalUp="false" diagonalDown="false">
      <left style="thin"/>
      <right/>
      <top style="hair"/>
      <bottom style="medium"/>
      <diagonal/>
    </border>
    <border diagonalUp="false" diagonalDown="false">
      <left/>
      <right style="thin"/>
      <top style="hair"/>
      <bottom/>
      <diagonal/>
    </border>
    <border diagonalUp="false" diagonalDown="false">
      <left/>
      <right style="medium"/>
      <top style="hair"/>
      <bottom/>
      <diagonal/>
    </border>
    <border diagonalUp="false" diagonalDown="false">
      <left/>
      <right style="thin"/>
      <top style="medium"/>
      <bottom style="medium"/>
      <diagonal/>
    </border>
    <border diagonalUp="false" diagonalDown="false">
      <left style="thin"/>
      <right style="hair"/>
      <top style="medium"/>
      <bottom/>
      <diagonal/>
    </border>
    <border diagonalUp="false" diagonalDown="false">
      <left style="hair"/>
      <right/>
      <top style="medium"/>
      <bottom style="hair"/>
      <diagonal/>
    </border>
    <border diagonalUp="false" diagonalDown="false">
      <left style="thin"/>
      <right/>
      <top style="medium"/>
      <bottom style="hair"/>
      <diagonal/>
    </border>
    <border diagonalUp="false" diagonalDown="false">
      <left/>
      <right style="thin"/>
      <top style="medium"/>
      <bottom style="hair"/>
      <diagonal/>
    </border>
    <border diagonalUp="false" diagonalDown="false">
      <left style="thin"/>
      <right style="hair"/>
      <top style="hair"/>
      <bottom style="medium"/>
      <diagonal/>
    </border>
    <border diagonalUp="false" diagonalDown="false">
      <left/>
      <right/>
      <top/>
      <bottom style="medium"/>
      <diagonal/>
    </border>
    <border diagonalUp="false" diagonalDown="false">
      <left/>
      <right/>
      <top style="hair"/>
      <bottom style="medium"/>
      <diagonal/>
    </border>
    <border diagonalUp="false" diagonalDown="false">
      <left/>
      <right style="thin"/>
      <top/>
      <bottom style="medium"/>
      <diagonal/>
    </border>
    <border diagonalUp="false" diagonalDown="false">
      <left/>
      <right style="medium"/>
      <top/>
      <bottom style="medium"/>
      <diagonal/>
    </border>
    <border diagonalUp="false" diagonalDown="false">
      <left/>
      <right/>
      <top style="medium"/>
      <bottom/>
      <diagonal/>
    </border>
    <border diagonalUp="false" diagonalDown="false">
      <left style="hair"/>
      <right/>
      <top style="hair"/>
      <bottom/>
      <diagonal/>
    </border>
    <border diagonalUp="false" diagonalDown="false">
      <left style="thin"/>
      <right/>
      <top style="hair"/>
      <bottom/>
      <diagonal/>
    </border>
    <border diagonalUp="false" diagonalDown="false">
      <left/>
      <right style="thin"/>
      <top style="hair"/>
      <bottom style="medium"/>
      <diagonal/>
    </border>
    <border diagonalUp="false" diagonalDown="false">
      <left/>
      <right style="medium"/>
      <top style="hair"/>
      <bottom style="medium"/>
      <diagonal/>
    </border>
    <border diagonalUp="false" diagonalDown="false">
      <left style="medium"/>
      <right style="thin"/>
      <top style="medium"/>
      <bottom/>
      <diagonal/>
    </border>
    <border diagonalUp="false" diagonalDown="false">
      <left/>
      <right style="hair"/>
      <top/>
      <bottom style="hair"/>
      <diagonal/>
    </border>
    <border diagonalUp="false" diagonalDown="false">
      <left style="medium"/>
      <right style="thin"/>
      <top/>
      <bottom style="medium"/>
      <diagonal/>
    </border>
    <border diagonalUp="false" diagonalDown="false">
      <left style="medium"/>
      <right style="medium"/>
      <top style="medium"/>
      <bottom style="thin"/>
      <diagonal/>
    </border>
    <border diagonalUp="false" diagonalDown="false">
      <left style="medium"/>
      <right style="medium"/>
      <top style="thin"/>
      <bottom style="thin"/>
      <diagonal/>
    </border>
    <border diagonalUp="false" diagonalDown="false">
      <left/>
      <right/>
      <top/>
      <bottom style="thin"/>
      <diagonal/>
    </border>
    <border diagonalUp="false" diagonalDown="false">
      <left style="thin"/>
      <right style="thin"/>
      <top/>
      <bottom/>
      <diagonal/>
    </border>
    <border diagonalUp="false" diagonalDown="false">
      <left style="thin"/>
      <right style="thin"/>
      <top style="hair"/>
      <bottom style="hair"/>
      <diagonal/>
    </border>
    <border diagonalUp="false" diagonalDown="false">
      <left style="thin"/>
      <right style="thin"/>
      <top style="hair"/>
      <bottom/>
      <diagonal/>
    </border>
    <border diagonalUp="false" diagonalDown="false">
      <left style="thin"/>
      <right style="thin"/>
      <top style="thin"/>
      <bottom style="hair"/>
      <diagonal/>
    </border>
    <border diagonalUp="false" diagonalDown="false">
      <left style="thin"/>
      <right style="thin"/>
      <top style="hair"/>
      <bottom style="thin"/>
      <diagonal/>
    </border>
    <border diagonalUp="false" diagonalDown="false">
      <left style="thin"/>
      <right style="thin"/>
      <top/>
      <bottom style="hair"/>
      <diagonal/>
    </border>
    <border diagonalUp="false" diagonalDown="false">
      <left style="medium"/>
      <right style="medium"/>
      <top style="thin"/>
      <bottom style="medium"/>
      <diagonal/>
    </border>
    <border diagonalUp="false" diagonalDown="false">
      <left style="thin"/>
      <right style="thin"/>
      <top/>
      <bottom style="thin"/>
      <diagonal/>
    </border>
    <border diagonalUp="false" diagonalDown="false">
      <left style="medium"/>
      <right/>
      <top style="medium"/>
      <bottom style="hair"/>
      <diagonal/>
    </border>
    <border diagonalUp="false" diagonalDown="false">
      <left style="thin"/>
      <right style="medium"/>
      <top style="medium"/>
      <bottom style="thin"/>
      <diagonal/>
    </border>
    <border diagonalUp="false" diagonalDown="false">
      <left style="medium"/>
      <right/>
      <top/>
      <bottom style="thin"/>
      <diagonal/>
    </border>
    <border diagonalUp="false" diagonalDown="false">
      <left/>
      <right style="thin"/>
      <top/>
      <bottom style="thin"/>
      <diagonal/>
    </border>
    <border diagonalUp="false" diagonalDown="false">
      <left style="thin"/>
      <right style="medium"/>
      <top/>
      <bottom style="thin"/>
      <diagonal/>
    </border>
    <border diagonalUp="false" diagonalDown="false">
      <left style="medium"/>
      <right/>
      <top/>
      <bottom/>
      <diagonal/>
    </border>
    <border diagonalUp="false" diagonalDown="false">
      <left/>
      <right style="thin"/>
      <top/>
      <bottom/>
      <diagonal/>
    </border>
    <border diagonalUp="false" diagonalDown="false">
      <left/>
      <right/>
      <top style="thin"/>
      <bottom style="thin"/>
      <diagonal/>
    </border>
    <border diagonalUp="false" diagonalDown="false">
      <left style="medium"/>
      <right style="thin"/>
      <top style="thin"/>
      <bottom style="thin"/>
      <diagonal/>
    </border>
    <border diagonalUp="false" diagonalDown="false">
      <left/>
      <right/>
      <top style="thin"/>
      <bottom/>
      <diagonal/>
    </border>
    <border diagonalUp="false" diagonalDown="false">
      <left/>
      <right style="medium"/>
      <top style="thin"/>
      <bottom/>
      <diagonal/>
    </border>
    <border diagonalUp="false" diagonalDown="false">
      <left style="medium"/>
      <right/>
      <top style="thin"/>
      <bottom style="thin"/>
      <diagonal/>
    </border>
    <border diagonalUp="false" diagonalDown="false">
      <left style="thin"/>
      <right style="medium"/>
      <top style="thin"/>
      <bottom style="thin"/>
      <diagonal/>
    </border>
    <border diagonalUp="false" diagonalDown="false">
      <left style="medium"/>
      <right/>
      <top style="thin"/>
      <bottom style="medium"/>
      <diagonal/>
    </border>
    <border diagonalUp="false" diagonalDown="false">
      <left/>
      <right/>
      <top style="thin"/>
      <bottom style="medium"/>
      <diagonal/>
    </border>
    <border diagonalUp="false" diagonalDown="false">
      <left style="thin"/>
      <right style="medium"/>
      <top style="thin"/>
      <bottom style="medium"/>
      <diagonal/>
    </border>
    <border diagonalUp="false" diagonalDown="false">
      <left style="thin"/>
      <right style="thin"/>
      <top style="thin"/>
      <bottom style="medium"/>
      <diagonal/>
    </border>
    <border diagonalUp="false" diagonalDown="false">
      <left/>
      <right style="thin"/>
      <top style="thin"/>
      <bottom/>
      <diagonal/>
    </border>
    <border diagonalUp="false" diagonalDown="false">
      <left style="thin"/>
      <right style="medium"/>
      <top style="medium"/>
      <bottom style="medium"/>
      <diagonal/>
    </border>
    <border diagonalUp="false" diagonalDown="false">
      <left style="thin"/>
      <right/>
      <top style="medium"/>
      <bottom style="thin"/>
      <diagonal/>
    </border>
    <border diagonalUp="true" diagonalDown="false">
      <left style="thin"/>
      <right style="medium"/>
      <top/>
      <bottom/>
      <diagonal style="hair"/>
    </border>
    <border diagonalUp="true" diagonalDown="false">
      <left style="thin"/>
      <right style="medium"/>
      <top style="thin"/>
      <bottom style="thin"/>
      <diagonal style="hair"/>
    </border>
    <border diagonalUp="false" diagonalDown="false">
      <left style="medium"/>
      <right style="thin"/>
      <top style="thin"/>
      <bottom style="double"/>
      <diagonal/>
    </border>
    <border diagonalUp="false" diagonalDown="false">
      <left style="thin"/>
      <right/>
      <top style="thin"/>
      <bottom style="double"/>
      <diagonal/>
    </border>
    <border diagonalUp="true" diagonalDown="false">
      <left style="thin"/>
      <right style="medium"/>
      <top/>
      <bottom style="hair"/>
      <diagonal style="hair"/>
    </border>
    <border diagonalUp="false" diagonalDown="false">
      <left style="medium"/>
      <right/>
      <top style="double"/>
      <bottom style="medium"/>
      <diagonal/>
    </border>
    <border diagonalUp="false" diagonalDown="false">
      <left/>
      <right style="thin"/>
      <top style="double"/>
      <bottom style="medium"/>
      <diagonal/>
    </border>
    <border diagonalUp="false" diagonalDown="false">
      <left style="thin"/>
      <right/>
      <top style="double"/>
      <bottom style="medium"/>
      <diagonal/>
    </border>
    <border diagonalUp="false" diagonalDown="false">
      <left/>
      <right style="medium"/>
      <top style="double"/>
      <bottom style="medium"/>
      <diagonal/>
    </border>
    <border diagonalUp="false" diagonalDown="false">
      <left style="medium"/>
      <right/>
      <top style="medium"/>
      <bottom style="thin"/>
      <diagonal/>
    </border>
    <border diagonalUp="false" diagonalDown="false">
      <left/>
      <right style="medium"/>
      <top style="medium"/>
      <bottom style="thin"/>
      <diagonal/>
    </border>
    <border diagonalUp="false" diagonalDown="false">
      <left style="medium"/>
      <right style="medium"/>
      <top style="medium"/>
      <bottom/>
      <diagonal/>
    </border>
    <border diagonalUp="false" diagonalDown="false">
      <left/>
      <right style="medium"/>
      <top/>
      <bottom/>
      <diagonal/>
    </border>
    <border diagonalUp="false" diagonalDown="false">
      <left style="medium"/>
      <right style="medium"/>
      <top/>
      <bottom style="medium"/>
      <diagonal/>
    </border>
    <border diagonalUp="false" diagonalDown="false">
      <left/>
      <right style="hair"/>
      <top/>
      <bottom/>
      <diagonal/>
    </border>
  </borders>
  <cellStyleXfs count="27">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34" fillId="0" borderId="0" applyFont="true" applyBorder="false" applyAlignment="true" applyProtection="false">
      <alignment horizontal="general" vertical="center" textRotation="0" wrapText="false" indent="0" shrinkToFit="false"/>
    </xf>
    <xf numFmtId="165" fontId="0" fillId="0" borderId="0" applyFont="true" applyBorder="false" applyAlignment="true" applyProtection="false">
      <alignment horizontal="general" vertical="center" textRotation="0" wrapText="false" indent="0" shrinkToFit="false"/>
    </xf>
    <xf numFmtId="166" fontId="0" fillId="0" borderId="0" applyFont="true" applyBorder="false" applyAlignment="true" applyProtection="false">
      <alignment horizontal="general" vertical="center" textRotation="0" wrapText="false" indent="0" shrinkToFit="false"/>
    </xf>
    <xf numFmtId="166" fontId="0" fillId="0" borderId="0" applyFont="true" applyBorder="false" applyAlignment="true" applyProtection="false">
      <alignment horizontal="general" vertical="center" textRotation="0" wrapText="false" indent="0" shrinkToFit="false"/>
    </xf>
    <xf numFmtId="164" fontId="4"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xf numFmtId="166" fontId="0" fillId="0" borderId="0" applyFont="true" applyBorder="false" applyAlignment="true" applyProtection="false">
      <alignment horizontal="general" vertical="center" textRotation="0" wrapText="false" indent="0" shrinkToFit="false"/>
    </xf>
  </cellStyleXfs>
  <cellXfs count="315">
    <xf numFmtId="164" fontId="0" fillId="0" borderId="0" xfId="0" applyFont="false" applyBorder="false" applyAlignment="false" applyProtection="false">
      <alignment horizontal="general" vertical="center" textRotation="0" wrapText="false" indent="0" shrinkToFit="false"/>
      <protection locked="true" hidden="false"/>
    </xf>
    <xf numFmtId="164" fontId="5" fillId="0" borderId="0" xfId="0" applyFont="true" applyBorder="false" applyAlignment="true" applyProtection="true">
      <alignment horizontal="general" vertical="center" textRotation="0" wrapText="false" indent="0" shrinkToFit="false"/>
      <protection locked="true" hidden="false"/>
    </xf>
    <xf numFmtId="164" fontId="5" fillId="0" borderId="0" xfId="0" applyFont="true" applyBorder="false" applyAlignment="true" applyProtection="true">
      <alignment horizontal="left" vertical="top" textRotation="0" wrapText="false" indent="0" shrinkToFit="false"/>
      <protection locked="true" hidden="false"/>
    </xf>
    <xf numFmtId="164" fontId="6" fillId="0" borderId="0" xfId="0" applyFont="true" applyBorder="false" applyAlignment="true" applyProtection="true">
      <alignment horizontal="general" vertical="center" textRotation="0" wrapText="false" indent="0" shrinkToFit="false"/>
      <protection locked="true" hidden="false"/>
    </xf>
    <xf numFmtId="164" fontId="7" fillId="0" borderId="0" xfId="0" applyFont="true" applyBorder="false" applyAlignment="true" applyProtection="true">
      <alignment horizontal="left" vertical="top" textRotation="0" wrapText="false" indent="0" shrinkToFit="false"/>
      <protection locked="true" hidden="false"/>
    </xf>
    <xf numFmtId="164" fontId="8" fillId="0" borderId="0" xfId="0" applyFont="true" applyBorder="false" applyAlignment="true" applyProtection="true">
      <alignment horizontal="left" vertical="top" textRotation="0" wrapText="false" indent="0" shrinkToFit="false"/>
      <protection locked="true" hidden="false"/>
    </xf>
    <xf numFmtId="164" fontId="5" fillId="0" borderId="0" xfId="0" applyFont="true" applyBorder="false" applyAlignment="true" applyProtection="true">
      <alignment horizontal="general" vertical="center" textRotation="0" wrapText="false" indent="0" shrinkToFit="false"/>
      <protection locked="true" hidden="false"/>
    </xf>
    <xf numFmtId="164" fontId="9" fillId="0" borderId="0" xfId="0" applyFont="true" applyBorder="false" applyAlignment="true" applyProtection="true">
      <alignment horizontal="general" vertical="center" textRotation="0" wrapText="false" indent="0" shrinkToFit="false"/>
      <protection locked="true" hidden="false"/>
    </xf>
    <xf numFmtId="164" fontId="5" fillId="0" borderId="0" xfId="0" applyFont="true" applyBorder="false" applyAlignment="true" applyProtection="true">
      <alignment horizontal="left" vertical="top" textRotation="0" wrapText="false" indent="0" shrinkToFit="false"/>
      <protection locked="true" hidden="false"/>
    </xf>
    <xf numFmtId="164" fontId="7" fillId="0" borderId="0" xfId="0" applyFont="true" applyBorder="false" applyAlignment="true" applyProtection="true">
      <alignment horizontal="left" vertical="top" textRotation="0" wrapText="false" indent="0" shrinkToFit="false"/>
      <protection locked="true" hidden="false"/>
    </xf>
    <xf numFmtId="164" fontId="10" fillId="0" borderId="0" xfId="0" applyFont="true" applyBorder="false" applyAlignment="true" applyProtection="true">
      <alignment horizontal="general" vertical="center" textRotation="0" wrapText="false" indent="0" shrinkToFit="false"/>
      <protection locked="true" hidden="false"/>
    </xf>
    <xf numFmtId="164" fontId="5" fillId="0" borderId="1" xfId="0" applyFont="true" applyBorder="true" applyAlignment="true" applyProtection="true">
      <alignment horizontal="center" vertical="center" textRotation="0" wrapText="false" indent="0" shrinkToFit="true"/>
      <protection locked="true" hidden="false"/>
    </xf>
    <xf numFmtId="167" fontId="7" fillId="0" borderId="1" xfId="0" applyFont="true" applyBorder="true" applyAlignment="true" applyProtection="true">
      <alignment horizontal="center" vertical="top" textRotation="0" wrapText="false" indent="0" shrinkToFit="false"/>
      <protection locked="true" hidden="false"/>
    </xf>
    <xf numFmtId="164" fontId="7" fillId="0" borderId="1" xfId="0" applyFont="true" applyBorder="true" applyAlignment="true" applyProtection="true">
      <alignment horizontal="center" vertical="top" textRotation="0" wrapText="false" indent="0" shrinkToFit="false"/>
      <protection locked="true" hidden="false"/>
    </xf>
    <xf numFmtId="164" fontId="5" fillId="0" borderId="1" xfId="0" applyFont="true" applyBorder="true" applyAlignment="true" applyProtection="true">
      <alignment horizontal="center" vertical="center" textRotation="0" wrapText="false" indent="0" shrinkToFit="false"/>
      <protection locked="true" hidden="false"/>
    </xf>
    <xf numFmtId="167" fontId="11" fillId="0"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true" hidden="false"/>
    </xf>
    <xf numFmtId="167" fontId="11" fillId="0" borderId="2" xfId="0" applyFont="true" applyBorder="true" applyAlignment="true" applyProtection="true">
      <alignment horizontal="general" vertical="center" textRotation="0" wrapText="true" indent="0" shrinkToFit="false"/>
      <protection locked="true" hidden="false"/>
    </xf>
    <xf numFmtId="164" fontId="11" fillId="0" borderId="2" xfId="0" applyFont="true" applyBorder="true" applyAlignment="true" applyProtection="true">
      <alignment horizontal="left" vertical="center" textRotation="0" wrapText="true" indent="0" shrinkToFit="false"/>
      <protection locked="true" hidden="false"/>
    </xf>
    <xf numFmtId="164" fontId="11" fillId="0" borderId="2" xfId="0" applyFont="true" applyBorder="true" applyAlignment="true" applyProtection="true">
      <alignment horizontal="general"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true" hidden="false"/>
    </xf>
    <xf numFmtId="167" fontId="11" fillId="0" borderId="1" xfId="0" applyFont="true" applyBorder="true" applyAlignment="true" applyProtection="true">
      <alignment horizontal="left" vertical="center" textRotation="0" wrapText="true" indent="0" shrinkToFit="false"/>
      <protection locked="true" hidden="false"/>
    </xf>
    <xf numFmtId="164" fontId="11" fillId="0" borderId="0" xfId="0" applyFont="true" applyBorder="false" applyAlignment="true" applyProtection="true">
      <alignment horizontal="general" vertical="center" textRotation="0" wrapText="false" indent="0" shrinkToFit="false"/>
      <protection locked="true" hidden="false"/>
    </xf>
    <xf numFmtId="164" fontId="11" fillId="0" borderId="0" xfId="0" applyFont="true" applyBorder="true" applyAlignment="true" applyProtection="true">
      <alignment horizontal="general" vertical="center" textRotation="0" wrapText="false" indent="0" shrinkToFit="false"/>
      <protection locked="true" hidden="false"/>
    </xf>
    <xf numFmtId="164" fontId="11" fillId="0" borderId="0" xfId="0" applyFont="true" applyBorder="true" applyAlignment="true" applyProtection="true">
      <alignment horizontal="center" vertical="center" textRotation="0" wrapText="false" indent="0" shrinkToFit="false"/>
      <protection locked="true" hidden="false"/>
    </xf>
    <xf numFmtId="164" fontId="14" fillId="0" borderId="0" xfId="0" applyFont="true" applyBorder="false" applyAlignment="true" applyProtection="true">
      <alignment horizontal="general" vertical="center" textRotation="0" wrapText="false" indent="0" shrinkToFit="false"/>
      <protection locked="true" hidden="false"/>
    </xf>
    <xf numFmtId="164" fontId="5" fillId="0" borderId="0" xfId="0" applyFont="true" applyBorder="true" applyAlignment="true" applyProtection="true">
      <alignment horizontal="center" vertical="center" textRotation="0" wrapText="false" indent="0" shrinkToFit="false"/>
      <protection locked="true" hidden="false"/>
    </xf>
    <xf numFmtId="164" fontId="5" fillId="0" borderId="0" xfId="0" applyFont="true" applyBorder="true" applyAlignment="true" applyProtection="true">
      <alignment horizontal="general" vertical="center" textRotation="0" wrapText="false" indent="0" shrinkToFit="false"/>
      <protection locked="true" hidden="false"/>
    </xf>
    <xf numFmtId="164" fontId="5" fillId="0" borderId="0" xfId="0" applyFont="true" applyBorder="false" applyAlignment="true" applyProtection="true">
      <alignment horizontal="right" vertical="center" textRotation="0" wrapText="false" indent="0" shrinkToFit="false"/>
      <protection locked="true" hidden="false"/>
    </xf>
    <xf numFmtId="164" fontId="5" fillId="2" borderId="0" xfId="0" applyFont="true" applyBorder="true" applyAlignment="true" applyProtection="true">
      <alignment horizontal="center" vertical="center" textRotation="0" wrapText="false" indent="0" shrinkToFit="false"/>
      <protection locked="false" hidden="false"/>
    </xf>
    <xf numFmtId="164" fontId="5" fillId="0" borderId="0" xfId="0" applyFont="true" applyBorder="false" applyAlignment="true" applyProtection="true">
      <alignment horizontal="center" vertical="center" textRotation="0" wrapText="false" indent="0" shrinkToFit="false"/>
      <protection locked="true" hidden="false"/>
    </xf>
    <xf numFmtId="164" fontId="11" fillId="0" borderId="0" xfId="0" applyFont="true" applyBorder="false" applyAlignment="true" applyProtection="true">
      <alignment horizontal="right" vertical="center" textRotation="0" wrapText="false" indent="0" shrinkToFit="false"/>
      <protection locked="true" hidden="false"/>
    </xf>
    <xf numFmtId="164" fontId="11" fillId="0" borderId="0" xfId="0" applyFont="true" applyBorder="false" applyAlignment="true" applyProtection="true">
      <alignment horizontal="center" vertical="center" textRotation="0" wrapText="false" indent="0" shrinkToFit="false"/>
      <protection locked="false" hidden="false"/>
    </xf>
    <xf numFmtId="164" fontId="11" fillId="0" borderId="0" xfId="0" applyFont="true" applyBorder="false" applyAlignment="true" applyProtection="true">
      <alignment horizontal="center" vertical="center" textRotation="0" wrapText="false" indent="0" shrinkToFit="false"/>
      <protection locked="true" hidden="false"/>
    </xf>
    <xf numFmtId="164" fontId="11" fillId="0" borderId="0" xfId="0" applyFont="true" applyBorder="false" applyAlignment="true" applyProtection="true">
      <alignment horizontal="center" vertical="center" textRotation="0" wrapText="false" indent="0" shrinkToFit="false"/>
      <protection locked="true" hidden="false"/>
    </xf>
    <xf numFmtId="164" fontId="5" fillId="0" borderId="0" xfId="0" applyFont="true" applyBorder="true" applyAlignment="true" applyProtection="true">
      <alignment horizontal="center" vertical="center" textRotation="0" wrapText="false" indent="0" shrinkToFit="false"/>
      <protection locked="false" hidden="false"/>
    </xf>
    <xf numFmtId="164" fontId="5" fillId="0" borderId="3" xfId="0" applyFont="true" applyBorder="true" applyAlignment="true" applyProtection="true">
      <alignment horizontal="center" vertical="center" textRotation="255" wrapText="false" indent="0" shrinkToFit="false"/>
      <protection locked="true" hidden="false"/>
    </xf>
    <xf numFmtId="164" fontId="5" fillId="0" borderId="4" xfId="0" applyFont="true" applyBorder="true" applyAlignment="true" applyProtection="true">
      <alignment horizontal="center" vertical="center" textRotation="0" wrapText="false" indent="0" shrinkToFit="false"/>
      <protection locked="true" hidden="false"/>
    </xf>
    <xf numFmtId="164" fontId="5" fillId="2" borderId="5" xfId="0" applyFont="true" applyBorder="true" applyAlignment="true" applyProtection="true">
      <alignment horizontal="left" vertical="center" textRotation="0" wrapText="false" indent="0" shrinkToFit="false"/>
      <protection locked="false" hidden="false"/>
    </xf>
    <xf numFmtId="164" fontId="5" fillId="0" borderId="6" xfId="0" applyFont="true" applyBorder="true" applyAlignment="true" applyProtection="true">
      <alignment horizontal="center" vertical="center" textRotation="0" wrapText="false" indent="0" shrinkToFit="false"/>
      <protection locked="true" hidden="false"/>
    </xf>
    <xf numFmtId="164" fontId="5" fillId="2" borderId="7" xfId="0" applyFont="true" applyBorder="true" applyAlignment="true" applyProtection="true">
      <alignment horizontal="left" vertical="center" textRotation="0" wrapText="false" indent="0" shrinkToFit="false"/>
      <protection locked="false" hidden="false"/>
    </xf>
    <xf numFmtId="164" fontId="5" fillId="0" borderId="8" xfId="0" applyFont="true" applyBorder="true" applyAlignment="true" applyProtection="true">
      <alignment horizontal="center" vertical="center" textRotation="0" wrapText="false" indent="0" shrinkToFit="false"/>
      <protection locked="true" hidden="false"/>
    </xf>
    <xf numFmtId="164" fontId="5" fillId="0" borderId="9" xfId="0" applyFont="true" applyBorder="true" applyAlignment="true" applyProtection="true">
      <alignment horizontal="general" vertical="center" textRotation="0" wrapText="false" indent="0" shrinkToFit="false"/>
      <protection locked="true" hidden="false"/>
    </xf>
    <xf numFmtId="167" fontId="5" fillId="2" borderId="9" xfId="0" applyFont="true" applyBorder="true" applyAlignment="true" applyProtection="true">
      <alignment horizontal="left" vertical="center" textRotation="0" wrapText="false" indent="0" shrinkToFit="false"/>
      <protection locked="false" hidden="false"/>
    </xf>
    <xf numFmtId="164" fontId="5" fillId="0" borderId="10" xfId="0" applyFont="true" applyBorder="true" applyAlignment="true" applyProtection="true">
      <alignment horizontal="general" vertical="center" textRotation="0" wrapText="false" indent="0" shrinkToFit="false"/>
      <protection locked="true" hidden="false"/>
    </xf>
    <xf numFmtId="164" fontId="5" fillId="2" borderId="11" xfId="0" applyFont="true" applyBorder="true" applyAlignment="true" applyProtection="true">
      <alignment horizontal="left" vertical="center" textRotation="0" wrapText="false" indent="0" shrinkToFit="false"/>
      <protection locked="false" hidden="false"/>
    </xf>
    <xf numFmtId="164" fontId="5" fillId="0" borderId="12" xfId="0" applyFont="true" applyBorder="true" applyAlignment="true" applyProtection="true">
      <alignment horizontal="center" vertical="center" textRotation="0" wrapText="false" indent="0" shrinkToFit="false"/>
      <protection locked="true" hidden="false"/>
    </xf>
    <xf numFmtId="164" fontId="5" fillId="0" borderId="13" xfId="0" applyFont="true" applyBorder="true" applyAlignment="true" applyProtection="true">
      <alignment horizontal="center" vertical="center" textRotation="0" wrapText="false" indent="0" shrinkToFit="false"/>
      <protection locked="true" hidden="false"/>
    </xf>
    <xf numFmtId="167" fontId="5" fillId="2" borderId="12" xfId="0" applyFont="true" applyBorder="true" applyAlignment="true" applyProtection="true">
      <alignment horizontal="left" vertical="center" textRotation="0" wrapText="false" indent="0" shrinkToFit="false"/>
      <protection locked="false" hidden="false"/>
    </xf>
    <xf numFmtId="164" fontId="5" fillId="2" borderId="14" xfId="0" applyFont="true" applyBorder="true" applyAlignment="true" applyProtection="true">
      <alignment horizontal="left" vertical="center" textRotation="0" wrapText="false" indent="0" shrinkToFit="true"/>
      <protection locked="false" hidden="false"/>
    </xf>
    <xf numFmtId="164" fontId="5" fillId="2" borderId="12" xfId="0" applyFont="true" applyBorder="true" applyAlignment="true" applyProtection="true">
      <alignment horizontal="left" vertical="center" textRotation="0" wrapText="false" indent="0" shrinkToFit="false"/>
      <protection locked="false" hidden="false"/>
    </xf>
    <xf numFmtId="164" fontId="5" fillId="2" borderId="14" xfId="0" applyFont="true" applyBorder="true" applyAlignment="true" applyProtection="true">
      <alignment horizontal="left" vertical="center" textRotation="0" wrapText="false" indent="0" shrinkToFit="false"/>
      <protection locked="false" hidden="false"/>
    </xf>
    <xf numFmtId="164" fontId="5" fillId="0" borderId="15" xfId="0" applyFont="true" applyBorder="true" applyAlignment="true" applyProtection="true">
      <alignment horizontal="center" vertical="center" textRotation="0" wrapText="false" indent="0" shrinkToFit="false"/>
      <protection locked="true" hidden="false"/>
    </xf>
    <xf numFmtId="164" fontId="5" fillId="0" borderId="16" xfId="0" applyFont="true" applyBorder="true" applyAlignment="true" applyProtection="true">
      <alignment horizontal="center" vertical="center" textRotation="0" wrapText="false" indent="0" shrinkToFit="false"/>
      <protection locked="true" hidden="false"/>
    </xf>
    <xf numFmtId="164" fontId="5" fillId="2" borderId="15" xfId="0" applyFont="true" applyBorder="true" applyAlignment="true" applyProtection="true">
      <alignment horizontal="left" vertical="center" textRotation="0" wrapText="false" indent="0" shrinkToFit="false"/>
      <protection locked="false" hidden="false"/>
    </xf>
    <xf numFmtId="164" fontId="5" fillId="2" borderId="17" xfId="0" applyFont="true" applyBorder="true" applyAlignment="true" applyProtection="true">
      <alignment horizontal="left" vertical="center" textRotation="0" wrapText="false" indent="0" shrinkToFit="false"/>
      <protection locked="false" hidden="false"/>
    </xf>
    <xf numFmtId="164" fontId="5" fillId="0" borderId="0" xfId="0" applyFont="true" applyBorder="true" applyAlignment="true" applyProtection="true">
      <alignment horizontal="center" vertical="center" textRotation="255" wrapText="false" indent="0" shrinkToFit="false"/>
      <protection locked="true" hidden="false"/>
    </xf>
    <xf numFmtId="164" fontId="5" fillId="0" borderId="0" xfId="0" applyFont="true" applyBorder="true" applyAlignment="true" applyProtection="true">
      <alignment horizontal="general" vertical="center" textRotation="0" wrapText="false" indent="0" shrinkToFit="false"/>
      <protection locked="true" hidden="false"/>
    </xf>
    <xf numFmtId="164" fontId="11" fillId="0" borderId="0" xfId="0" applyFont="true" applyBorder="true" applyAlignment="true" applyProtection="true">
      <alignment horizontal="general" vertical="center" textRotation="0" wrapText="false" indent="0" shrinkToFit="false"/>
      <protection locked="true" hidden="false"/>
    </xf>
    <xf numFmtId="164" fontId="5" fillId="0" borderId="3" xfId="0" applyFont="true" applyBorder="true" applyAlignment="true" applyProtection="true">
      <alignment horizontal="center" vertical="center" textRotation="0" wrapText="false" indent="0" shrinkToFit="false"/>
      <protection locked="true" hidden="false"/>
    </xf>
    <xf numFmtId="164" fontId="5" fillId="0" borderId="18" xfId="0" applyFont="true" applyBorder="true" applyAlignment="true" applyProtection="true">
      <alignment horizontal="center" vertical="center" textRotation="0" wrapText="false" indent="0" shrinkToFit="false"/>
      <protection locked="true" hidden="false"/>
    </xf>
    <xf numFmtId="166" fontId="5" fillId="0" borderId="19" xfId="26" applyFont="true" applyBorder="true" applyAlignment="true" applyProtection="true">
      <alignment horizontal="right" vertical="center" textRotation="0" wrapText="false" indent="0" shrinkToFit="false"/>
      <protection locked="true" hidden="false"/>
    </xf>
    <xf numFmtId="164" fontId="5" fillId="0" borderId="20" xfId="0" applyFont="true" applyBorder="true" applyAlignment="true" applyProtection="true">
      <alignment horizontal="center" vertical="center" textRotation="0" wrapText="false" indent="0" shrinkToFit="false"/>
      <protection locked="true" hidden="false"/>
    </xf>
    <xf numFmtId="164" fontId="5" fillId="0" borderId="21" xfId="0" applyFont="true" applyBorder="true" applyAlignment="true" applyProtection="true">
      <alignment horizontal="center" vertical="center" textRotation="0" wrapText="false" indent="0" shrinkToFit="false"/>
      <protection locked="true" hidden="false"/>
    </xf>
    <xf numFmtId="166" fontId="5" fillId="0" borderId="0" xfId="26" applyFont="true" applyBorder="true" applyAlignment="true" applyProtection="true">
      <alignment horizontal="right" vertical="center" textRotation="0" wrapText="false" indent="0" shrinkToFit="false"/>
      <protection locked="true" hidden="false"/>
    </xf>
    <xf numFmtId="164" fontId="5" fillId="0" borderId="0" xfId="0" applyFont="true" applyBorder="true" applyAlignment="true" applyProtection="true">
      <alignment horizontal="left" vertical="center" textRotation="0" wrapText="true" indent="0" shrinkToFit="false"/>
      <protection locked="true" hidden="false"/>
    </xf>
    <xf numFmtId="164" fontId="11" fillId="0" borderId="0" xfId="0" applyFont="true" applyBorder="true" applyAlignment="true" applyProtection="true">
      <alignment horizontal="center" vertical="center" textRotation="255" wrapText="false" indent="0" shrinkToFit="false"/>
      <protection locked="true" hidden="false"/>
    </xf>
    <xf numFmtId="164" fontId="5" fillId="2" borderId="21" xfId="0" applyFont="true" applyBorder="true" applyAlignment="true" applyProtection="true">
      <alignment horizontal="general" vertical="center" textRotation="0" wrapText="false" indent="0" shrinkToFit="false"/>
      <protection locked="true" hidden="false"/>
    </xf>
    <xf numFmtId="164" fontId="5" fillId="2" borderId="22" xfId="0" applyFont="true" applyBorder="true" applyAlignment="true" applyProtection="true">
      <alignment horizontal="general" vertical="center" textRotation="0" wrapText="false" indent="0" shrinkToFit="false"/>
      <protection locked="true" hidden="false"/>
    </xf>
    <xf numFmtId="164" fontId="5" fillId="2" borderId="20" xfId="0" applyFont="true" applyBorder="true" applyAlignment="true" applyProtection="true">
      <alignment horizontal="general" vertical="center" textRotation="0" wrapText="false" indent="0" shrinkToFit="false"/>
      <protection locked="true" hidden="false"/>
    </xf>
    <xf numFmtId="164" fontId="5" fillId="0" borderId="3" xfId="0" applyFont="true" applyBorder="true" applyAlignment="true" applyProtection="true">
      <alignment horizontal="center" vertical="center" textRotation="0" wrapText="false" indent="0" shrinkToFit="false"/>
      <protection locked="true" hidden="false"/>
    </xf>
    <xf numFmtId="164" fontId="5" fillId="2" borderId="3" xfId="0" applyFont="true" applyBorder="true" applyAlignment="true" applyProtection="true">
      <alignment horizontal="center" vertical="center" textRotation="0" wrapText="false" indent="0" shrinkToFit="false"/>
      <protection locked="true" hidden="false"/>
    </xf>
    <xf numFmtId="164" fontId="15" fillId="0" borderId="0" xfId="0" applyFont="true" applyBorder="true" applyAlignment="true" applyProtection="true">
      <alignment horizontal="general" vertical="center" textRotation="0" wrapText="false" indent="0" shrinkToFit="false"/>
      <protection locked="true" hidden="false"/>
    </xf>
    <xf numFmtId="164" fontId="11" fillId="0" borderId="18" xfId="0" applyFont="true" applyBorder="true" applyAlignment="true" applyProtection="true">
      <alignment horizontal="center" vertical="center" textRotation="0" wrapText="false" indent="0" shrinkToFit="false"/>
      <protection locked="true" hidden="false"/>
    </xf>
    <xf numFmtId="164" fontId="15" fillId="0" borderId="23" xfId="0" applyFont="true" applyBorder="true" applyAlignment="true" applyProtection="true">
      <alignment horizontal="center" vertical="center" textRotation="0" wrapText="false" indent="0" shrinkToFit="true"/>
      <protection locked="true" hidden="false"/>
    </xf>
    <xf numFmtId="164" fontId="14" fillId="0" borderId="20" xfId="0" applyFont="true" applyBorder="true" applyAlignment="true" applyProtection="true">
      <alignment horizontal="center" vertical="center" textRotation="0" wrapText="true" indent="0" shrinkToFit="false"/>
      <protection locked="true" hidden="false"/>
    </xf>
    <xf numFmtId="164" fontId="15" fillId="0" borderId="0" xfId="0" applyFont="true" applyBorder="true" applyAlignment="true" applyProtection="true">
      <alignment horizontal="center" vertical="center" textRotation="0" wrapText="false" indent="0" shrinkToFit="true"/>
      <protection locked="true" hidden="false"/>
    </xf>
    <xf numFmtId="164" fontId="15" fillId="0" borderId="0" xfId="0" applyFont="true" applyBorder="true" applyAlignment="true" applyProtection="true">
      <alignment horizontal="center" vertical="center" textRotation="0" wrapText="false" indent="0" shrinkToFit="false"/>
      <protection locked="true" hidden="false"/>
    </xf>
    <xf numFmtId="164" fontId="11" fillId="0" borderId="24" xfId="0" applyFont="true" applyBorder="true" applyAlignment="true" applyProtection="true">
      <alignment horizontal="center" vertical="center" textRotation="255" wrapText="false" indent="0" shrinkToFit="false"/>
      <protection locked="true" hidden="false"/>
    </xf>
    <xf numFmtId="164" fontId="11" fillId="0" borderId="25" xfId="0" applyFont="true" applyBorder="true" applyAlignment="true" applyProtection="true">
      <alignment horizontal="center" vertical="center" textRotation="255" wrapText="false" indent="0" shrinkToFit="false"/>
      <protection locked="true" hidden="false"/>
    </xf>
    <xf numFmtId="164" fontId="11" fillId="0" borderId="26" xfId="0" applyFont="true" applyBorder="true" applyAlignment="true" applyProtection="true">
      <alignment horizontal="general" vertical="center" textRotation="0" wrapText="false" indent="0" shrinkToFit="false"/>
      <protection locked="true" hidden="false"/>
    </xf>
    <xf numFmtId="164" fontId="11" fillId="0" borderId="27" xfId="0" applyFont="true" applyBorder="true" applyAlignment="true" applyProtection="true">
      <alignment horizontal="general" vertical="center" textRotation="0" wrapText="false" indent="0" shrinkToFit="false"/>
      <protection locked="true" hidden="false"/>
    </xf>
    <xf numFmtId="168" fontId="14" fillId="0" borderId="28" xfId="0" applyFont="true" applyBorder="true" applyAlignment="true" applyProtection="true">
      <alignment horizontal="general" vertical="center" textRotation="0" wrapText="false" indent="0" shrinkToFit="false"/>
      <protection locked="true" hidden="false"/>
    </xf>
    <xf numFmtId="164" fontId="14" fillId="0" borderId="27" xfId="0" applyFont="true" applyBorder="true" applyAlignment="true" applyProtection="true">
      <alignment horizontal="center" vertical="center" textRotation="0" wrapText="false" indent="0" shrinkToFit="false"/>
      <protection locked="true" hidden="false"/>
    </xf>
    <xf numFmtId="166" fontId="14" fillId="0" borderId="28" xfId="26" applyFont="true" applyBorder="true" applyAlignment="true" applyProtection="true">
      <alignment horizontal="general" vertical="center" textRotation="0" wrapText="false" indent="0" shrinkToFit="false"/>
      <protection locked="true" hidden="false"/>
    </xf>
    <xf numFmtId="164" fontId="14" fillId="0" borderId="29" xfId="0" applyFont="true" applyBorder="true" applyAlignment="true" applyProtection="true">
      <alignment horizontal="general" vertical="center" textRotation="0" wrapText="false" indent="0" shrinkToFit="false"/>
      <protection locked="true" hidden="false"/>
    </xf>
    <xf numFmtId="164" fontId="14" fillId="0" borderId="0" xfId="0" applyFont="true" applyBorder="true" applyAlignment="true" applyProtection="true">
      <alignment horizontal="center" vertical="center" textRotation="0" wrapText="false" indent="0" shrinkToFit="false"/>
      <protection locked="true" hidden="false"/>
    </xf>
    <xf numFmtId="169" fontId="11" fillId="0" borderId="0" xfId="0" applyFont="true" applyBorder="true" applyAlignment="true" applyProtection="true">
      <alignment horizontal="general" vertical="center" textRotation="0" wrapText="false" indent="0" shrinkToFit="false"/>
      <protection locked="true" hidden="false"/>
    </xf>
    <xf numFmtId="164" fontId="14" fillId="0" borderId="0" xfId="0" applyFont="true" applyBorder="true" applyAlignment="true" applyProtection="true">
      <alignment horizontal="general" vertical="center" textRotation="0" wrapText="false" indent="0" shrinkToFit="false"/>
      <protection locked="true" hidden="false"/>
    </xf>
    <xf numFmtId="164" fontId="11" fillId="0" borderId="30" xfId="0" applyFont="true" applyBorder="true" applyAlignment="true" applyProtection="true">
      <alignment horizontal="center" vertical="center" textRotation="255" wrapText="false" indent="0" shrinkToFit="false"/>
      <protection locked="true" hidden="false"/>
    </xf>
    <xf numFmtId="164" fontId="11" fillId="0" borderId="31" xfId="0" applyFont="true" applyBorder="true" applyAlignment="true" applyProtection="true">
      <alignment horizontal="general" vertical="center" textRotation="0" wrapText="false" indent="0" shrinkToFit="false"/>
      <protection locked="true" hidden="false"/>
    </xf>
    <xf numFmtId="164" fontId="11" fillId="0" borderId="32" xfId="0" applyFont="true" applyBorder="true" applyAlignment="true" applyProtection="true">
      <alignment horizontal="general" vertical="center" textRotation="0" wrapText="false" indent="0" shrinkToFit="false"/>
      <protection locked="true" hidden="false"/>
    </xf>
    <xf numFmtId="168" fontId="14" fillId="0" borderId="33" xfId="0" applyFont="true" applyBorder="true" applyAlignment="true" applyProtection="true">
      <alignment horizontal="general" vertical="center" textRotation="0" wrapText="false" indent="0" shrinkToFit="false"/>
      <protection locked="true" hidden="false"/>
    </xf>
    <xf numFmtId="164" fontId="14" fillId="0" borderId="32" xfId="0" applyFont="true" applyBorder="true" applyAlignment="true" applyProtection="true">
      <alignment horizontal="center" vertical="center" textRotation="0" wrapText="false" indent="0" shrinkToFit="false"/>
      <protection locked="true" hidden="false"/>
    </xf>
    <xf numFmtId="166" fontId="14" fillId="0" borderId="33" xfId="26" applyFont="true" applyBorder="true" applyAlignment="true" applyProtection="true">
      <alignment horizontal="general" vertical="center" textRotation="0" wrapText="false" indent="0" shrinkToFit="false"/>
      <protection locked="true" hidden="false"/>
    </xf>
    <xf numFmtId="169" fontId="14" fillId="0" borderId="34" xfId="0" applyFont="true" applyBorder="true" applyAlignment="true" applyProtection="true">
      <alignment horizontal="general" vertical="center" textRotation="0" wrapText="false" indent="0" shrinkToFit="false"/>
      <protection locked="true" hidden="false"/>
    </xf>
    <xf numFmtId="169" fontId="14" fillId="0" borderId="0" xfId="0" applyFont="true" applyBorder="true" applyAlignment="true" applyProtection="true">
      <alignment horizontal="general" vertical="center" textRotation="0" wrapText="false" indent="0" shrinkToFit="false"/>
      <protection locked="true" hidden="false"/>
    </xf>
    <xf numFmtId="164" fontId="11" fillId="0" borderId="35" xfId="0" applyFont="true" applyBorder="true" applyAlignment="true" applyProtection="true">
      <alignment horizontal="general" vertical="center" textRotation="0" wrapText="false" indent="0" shrinkToFit="false"/>
      <protection locked="true" hidden="false"/>
    </xf>
    <xf numFmtId="164" fontId="14" fillId="0" borderId="34" xfId="0" applyFont="true" applyBorder="true" applyAlignment="true" applyProtection="true">
      <alignment horizontal="general" vertical="center" textRotation="0" wrapText="false" indent="0" shrinkToFit="false"/>
      <protection locked="true" hidden="false"/>
    </xf>
    <xf numFmtId="164" fontId="11" fillId="0" borderId="36" xfId="0" applyFont="true" applyBorder="true" applyAlignment="true" applyProtection="true">
      <alignment horizontal="center" vertical="center" textRotation="255" wrapText="false" indent="0" shrinkToFit="false"/>
      <protection locked="true" hidden="false"/>
    </xf>
    <xf numFmtId="164" fontId="11" fillId="0" borderId="37" xfId="0" applyFont="true" applyBorder="true" applyAlignment="true" applyProtection="true">
      <alignment horizontal="center" vertical="center" textRotation="255" wrapText="false" indent="0" shrinkToFit="false"/>
      <protection locked="true" hidden="false"/>
    </xf>
    <xf numFmtId="164" fontId="11" fillId="0" borderId="38" xfId="0" applyFont="true" applyBorder="true" applyAlignment="true" applyProtection="true">
      <alignment horizontal="general" vertical="center" textRotation="0" wrapText="false" indent="0" shrinkToFit="false"/>
      <protection locked="true" hidden="false"/>
    </xf>
    <xf numFmtId="168" fontId="14" fillId="0" borderId="39" xfId="0" applyFont="true" applyBorder="true" applyAlignment="true" applyProtection="true">
      <alignment horizontal="general" vertical="center" textRotation="0" wrapText="false" indent="0" shrinkToFit="false"/>
      <protection locked="true" hidden="false"/>
    </xf>
    <xf numFmtId="164" fontId="14" fillId="0" borderId="40" xfId="0" applyFont="true" applyBorder="true" applyAlignment="true" applyProtection="true">
      <alignment horizontal="center" vertical="center" textRotation="0" wrapText="false" indent="0" shrinkToFit="false"/>
      <protection locked="true" hidden="false"/>
    </xf>
    <xf numFmtId="166" fontId="14" fillId="0" borderId="39" xfId="26" applyFont="true" applyBorder="true" applyAlignment="true" applyProtection="true">
      <alignment horizontal="general" vertical="center" textRotation="0" wrapText="false" indent="0" shrinkToFit="false"/>
      <protection locked="true" hidden="false"/>
    </xf>
    <xf numFmtId="169" fontId="14" fillId="0" borderId="41" xfId="0" applyFont="true" applyBorder="true" applyAlignment="true" applyProtection="true">
      <alignment horizontal="general" vertical="center" textRotation="0" wrapText="false" indent="0" shrinkToFit="false"/>
      <protection locked="true" hidden="false"/>
    </xf>
    <xf numFmtId="168" fontId="14" fillId="0" borderId="19" xfId="0" applyFont="true" applyBorder="true" applyAlignment="true" applyProtection="true">
      <alignment horizontal="general" vertical="center" textRotation="0" wrapText="false" indent="0" shrinkToFit="false"/>
      <protection locked="true" hidden="false"/>
    </xf>
    <xf numFmtId="164" fontId="14" fillId="0" borderId="42" xfId="0" applyFont="true" applyBorder="true" applyAlignment="true" applyProtection="true">
      <alignment horizontal="center" vertical="center" textRotation="0" wrapText="false" indent="0" shrinkToFit="false"/>
      <protection locked="true" hidden="false"/>
    </xf>
    <xf numFmtId="166" fontId="14" fillId="0" borderId="19" xfId="26" applyFont="true" applyBorder="true" applyAlignment="true" applyProtection="true">
      <alignment horizontal="general" vertical="center" textRotation="0" wrapText="false" indent="0" shrinkToFit="false"/>
      <protection locked="true" hidden="false"/>
    </xf>
    <xf numFmtId="169" fontId="14" fillId="0" borderId="20" xfId="0" applyFont="true" applyBorder="true" applyAlignment="true" applyProtection="true">
      <alignment horizontal="general" vertical="center" textRotation="0" wrapText="false" indent="0" shrinkToFit="false"/>
      <protection locked="true" hidden="false"/>
    </xf>
    <xf numFmtId="164" fontId="11" fillId="0" borderId="18" xfId="0" applyFont="true" applyBorder="true" applyAlignment="true" applyProtection="true">
      <alignment horizontal="center" vertical="center" textRotation="255" wrapText="false" indent="0" shrinkToFit="true"/>
      <protection locked="true" hidden="false"/>
    </xf>
    <xf numFmtId="164" fontId="16" fillId="0" borderId="43" xfId="0" applyFont="true" applyBorder="true" applyAlignment="true" applyProtection="true">
      <alignment horizontal="center" vertical="center" textRotation="0" wrapText="false" indent="0" shrinkToFit="false"/>
      <protection locked="true" hidden="false"/>
    </xf>
    <xf numFmtId="164" fontId="16" fillId="0" borderId="44" xfId="0" applyFont="true" applyBorder="true" applyAlignment="true" applyProtection="true">
      <alignment horizontal="general" vertical="center" textRotation="0" wrapText="false" indent="0" shrinkToFit="false"/>
      <protection locked="true" hidden="false"/>
    </xf>
    <xf numFmtId="164" fontId="16" fillId="0" borderId="4" xfId="0" applyFont="true" applyBorder="true" applyAlignment="true" applyProtection="true">
      <alignment horizontal="general" vertical="center" textRotation="0" wrapText="false" indent="0" shrinkToFit="false"/>
      <protection locked="true" hidden="false"/>
    </xf>
    <xf numFmtId="168" fontId="14" fillId="0" borderId="45" xfId="0" applyFont="true" applyBorder="true" applyAlignment="true" applyProtection="true">
      <alignment horizontal="general" vertical="center" textRotation="0" wrapText="false" indent="0" shrinkToFit="false"/>
      <protection locked="true" hidden="false"/>
    </xf>
    <xf numFmtId="164" fontId="17" fillId="0" borderId="46" xfId="0" applyFont="true" applyBorder="true" applyAlignment="true" applyProtection="true">
      <alignment horizontal="center" vertical="center" textRotation="0" wrapText="false" indent="0" shrinkToFit="false"/>
      <protection locked="true" hidden="false"/>
    </xf>
    <xf numFmtId="166" fontId="14" fillId="0" borderId="45" xfId="26" applyFont="true" applyBorder="true" applyAlignment="true" applyProtection="true">
      <alignment horizontal="general" vertical="center" textRotation="0" wrapText="false" indent="0" shrinkToFit="false"/>
      <protection locked="true" hidden="false"/>
    </xf>
    <xf numFmtId="169" fontId="17" fillId="0" borderId="5" xfId="0" applyFont="true" applyBorder="true" applyAlignment="true" applyProtection="true">
      <alignment horizontal="general" vertical="center" textRotation="0" wrapText="false" indent="0" shrinkToFit="false"/>
      <protection locked="true" hidden="false"/>
    </xf>
    <xf numFmtId="164" fontId="13" fillId="0" borderId="0" xfId="0" applyFont="true" applyBorder="true" applyAlignment="true" applyProtection="true">
      <alignment horizontal="general" vertical="center" textRotation="0" wrapText="false" indent="0" shrinkToFit="false"/>
      <protection locked="true" hidden="false"/>
    </xf>
    <xf numFmtId="164" fontId="18" fillId="0" borderId="0" xfId="0" applyFont="true" applyBorder="true" applyAlignment="true" applyProtection="true">
      <alignment horizontal="center" vertical="center" textRotation="0" wrapText="false" indent="0" shrinkToFit="false"/>
      <protection locked="true" hidden="false"/>
    </xf>
    <xf numFmtId="169" fontId="13" fillId="0" borderId="0" xfId="0" applyFont="true" applyBorder="true" applyAlignment="true" applyProtection="true">
      <alignment horizontal="general" vertical="center" textRotation="0" wrapText="false" indent="0" shrinkToFit="false"/>
      <protection locked="true" hidden="false"/>
    </xf>
    <xf numFmtId="169" fontId="18" fillId="0" borderId="0" xfId="0" applyFont="true" applyBorder="true" applyAlignment="true" applyProtection="true">
      <alignment horizontal="general" vertical="center" textRotation="0" wrapText="false" indent="0" shrinkToFit="false"/>
      <protection locked="true" hidden="false"/>
    </xf>
    <xf numFmtId="164" fontId="18" fillId="0" borderId="0" xfId="0" applyFont="true" applyBorder="true" applyAlignment="true" applyProtection="true">
      <alignment horizontal="general" vertical="center" textRotation="0" wrapText="false" indent="0" shrinkToFit="false"/>
      <protection locked="true" hidden="false"/>
    </xf>
    <xf numFmtId="164" fontId="16" fillId="0" borderId="47" xfId="0" applyFont="true" applyBorder="true" applyAlignment="true" applyProtection="true">
      <alignment horizontal="center" vertical="center" textRotation="0" wrapText="false" indent="0" shrinkToFit="false"/>
      <protection locked="true" hidden="false"/>
    </xf>
    <xf numFmtId="164" fontId="16" fillId="0" borderId="48" xfId="0" applyFont="true" applyBorder="true" applyAlignment="true" applyProtection="true">
      <alignment horizontal="general" vertical="center" textRotation="0" wrapText="false" indent="0" shrinkToFit="false"/>
      <protection locked="true" hidden="false"/>
    </xf>
    <xf numFmtId="164" fontId="16" fillId="0" borderId="49" xfId="0" applyFont="true" applyBorder="true" applyAlignment="true" applyProtection="true">
      <alignment horizontal="general" vertical="center" textRotation="0" wrapText="false" indent="0" shrinkToFit="false"/>
      <protection locked="true" hidden="false"/>
    </xf>
    <xf numFmtId="164" fontId="17" fillId="0" borderId="50" xfId="0" applyFont="true" applyBorder="true" applyAlignment="true" applyProtection="true">
      <alignment horizontal="center" vertical="center" textRotation="0" wrapText="false" indent="0" shrinkToFit="false"/>
      <protection locked="true" hidden="false"/>
    </xf>
    <xf numFmtId="169" fontId="17" fillId="0" borderId="51" xfId="0" applyFont="true" applyBorder="true" applyAlignment="true" applyProtection="true">
      <alignment horizontal="general" vertical="center" textRotation="0" wrapText="false" indent="0" shrinkToFit="false"/>
      <protection locked="true" hidden="false"/>
    </xf>
    <xf numFmtId="164" fontId="11" fillId="0" borderId="18" xfId="0" applyFont="true" applyBorder="true" applyAlignment="true" applyProtection="true">
      <alignment horizontal="center" vertical="center" textRotation="255" wrapText="false" indent="0" shrinkToFit="false"/>
      <protection locked="true" hidden="false"/>
    </xf>
    <xf numFmtId="164" fontId="16" fillId="0" borderId="45" xfId="0" applyFont="true" applyBorder="true" applyAlignment="true" applyProtection="true">
      <alignment horizontal="general" vertical="center" textRotation="0" wrapText="false" indent="0" shrinkToFit="false"/>
      <protection locked="true" hidden="false"/>
    </xf>
    <xf numFmtId="164" fontId="16" fillId="0" borderId="52" xfId="0" applyFont="true" applyBorder="true" applyAlignment="true" applyProtection="true">
      <alignment horizontal="general" vertical="center" textRotation="0" wrapText="false" indent="0" shrinkToFit="false"/>
      <protection locked="true" hidden="false"/>
    </xf>
    <xf numFmtId="164" fontId="11" fillId="0" borderId="4" xfId="0" applyFont="true" applyBorder="true" applyAlignment="true" applyProtection="true">
      <alignment horizontal="general" vertical="center" textRotation="0" wrapText="false" indent="0" shrinkToFit="false"/>
      <protection locked="true" hidden="false"/>
    </xf>
    <xf numFmtId="164" fontId="18" fillId="0" borderId="46" xfId="0" applyFont="true" applyBorder="true" applyAlignment="true" applyProtection="true">
      <alignment horizontal="center" vertical="center" textRotation="0" wrapText="false" indent="0" shrinkToFit="false"/>
      <protection locked="true" hidden="false"/>
    </xf>
    <xf numFmtId="169" fontId="18" fillId="0" borderId="5" xfId="0" applyFont="true" applyBorder="true" applyAlignment="true" applyProtection="true">
      <alignment horizontal="general" vertical="center" textRotation="0" wrapText="false" indent="0" shrinkToFit="false"/>
      <protection locked="true" hidden="false"/>
    </xf>
    <xf numFmtId="164" fontId="16" fillId="0" borderId="36" xfId="0" applyFont="true" applyBorder="true" applyAlignment="true" applyProtection="true">
      <alignment horizontal="center" vertical="center" textRotation="0" wrapText="false" indent="0" shrinkToFit="false"/>
      <protection locked="true" hidden="false"/>
    </xf>
    <xf numFmtId="164" fontId="16" fillId="0" borderId="38" xfId="0" applyFont="true" applyBorder="true" applyAlignment="true" applyProtection="true">
      <alignment horizontal="general" vertical="center" textRotation="0" wrapText="false" indent="0" shrinkToFit="false"/>
      <protection locked="true" hidden="false"/>
    </xf>
    <xf numFmtId="164" fontId="16" fillId="0" borderId="26" xfId="0" applyFont="true" applyBorder="true" applyAlignment="true" applyProtection="true">
      <alignment horizontal="general" vertical="center" textRotation="0" wrapText="false" indent="0" shrinkToFit="false"/>
      <protection locked="true" hidden="false"/>
    </xf>
    <xf numFmtId="164" fontId="16" fillId="0" borderId="37" xfId="0" applyFont="true" applyBorder="true" applyAlignment="true" applyProtection="true">
      <alignment horizontal="center" vertical="center" textRotation="0" wrapText="false" indent="0" shrinkToFit="false"/>
      <protection locked="true" hidden="false"/>
    </xf>
    <xf numFmtId="164" fontId="16" fillId="0" borderId="35" xfId="0" applyFont="true" applyBorder="true" applyAlignment="true" applyProtection="true">
      <alignment horizontal="general" vertical="center" textRotation="0" wrapText="false" indent="0" shrinkToFit="false"/>
      <protection locked="true" hidden="false"/>
    </xf>
    <xf numFmtId="164" fontId="16" fillId="0" borderId="53" xfId="0" applyFont="true" applyBorder="true" applyAlignment="true" applyProtection="true">
      <alignment horizontal="general" vertical="center" textRotation="0" wrapText="false" indent="0" shrinkToFit="false"/>
      <protection locked="true" hidden="false"/>
    </xf>
    <xf numFmtId="164" fontId="16" fillId="0" borderId="30" xfId="0" applyFont="true" applyBorder="true" applyAlignment="true" applyProtection="true">
      <alignment horizontal="center" vertical="center" textRotation="0" wrapText="false" indent="0" shrinkToFit="false"/>
      <protection locked="true" hidden="false"/>
    </xf>
    <xf numFmtId="164" fontId="16" fillId="0" borderId="25" xfId="0" applyFont="true" applyBorder="true" applyAlignment="true" applyProtection="true">
      <alignment horizontal="center" vertical="center" textRotation="0" wrapText="false" indent="0" shrinkToFit="false"/>
      <protection locked="true" hidden="false"/>
    </xf>
    <xf numFmtId="164" fontId="16" fillId="0" borderId="54" xfId="0" applyFont="true" applyBorder="true" applyAlignment="true" applyProtection="true">
      <alignment horizontal="general" vertical="center" textRotation="0" wrapText="false" indent="0" shrinkToFit="false"/>
      <protection locked="true" hidden="false"/>
    </xf>
    <xf numFmtId="164" fontId="16" fillId="0" borderId="31" xfId="0" applyFont="true" applyBorder="true" applyAlignment="true" applyProtection="true">
      <alignment horizontal="general" vertical="center" textRotation="0" wrapText="false" indent="0" shrinkToFit="false"/>
      <protection locked="true" hidden="false"/>
    </xf>
    <xf numFmtId="164" fontId="11" fillId="0" borderId="49" xfId="0" applyFont="true" applyBorder="true" applyAlignment="true" applyProtection="true">
      <alignment horizontal="general" vertical="center" textRotation="0" wrapText="false" indent="0" shrinkToFit="false"/>
      <protection locked="true" hidden="false"/>
    </xf>
    <xf numFmtId="164" fontId="14" fillId="0" borderId="55" xfId="0" applyFont="true" applyBorder="true" applyAlignment="true" applyProtection="true">
      <alignment horizontal="center" vertical="center" textRotation="0" wrapText="false" indent="0" shrinkToFit="false"/>
      <protection locked="true" hidden="false"/>
    </xf>
    <xf numFmtId="169" fontId="14" fillId="0" borderId="56" xfId="0" applyFont="true" applyBorder="true" applyAlignment="true" applyProtection="true">
      <alignment horizontal="general" vertical="center" textRotation="0" wrapText="false" indent="0" shrinkToFit="false"/>
      <protection locked="true" hidden="false"/>
    </xf>
    <xf numFmtId="164" fontId="11" fillId="0" borderId="57" xfId="0" applyFont="true" applyBorder="true" applyAlignment="true" applyProtection="true">
      <alignment horizontal="center" vertical="center" textRotation="255" wrapText="false" indent="0" shrinkToFit="true"/>
      <protection locked="true" hidden="false"/>
    </xf>
    <xf numFmtId="164" fontId="16" fillId="0" borderId="58" xfId="0" applyFont="true" applyBorder="true" applyAlignment="true" applyProtection="true">
      <alignment horizontal="general" vertical="center" textRotation="0" wrapText="false" indent="0" shrinkToFit="false"/>
      <protection locked="true" hidden="false"/>
    </xf>
    <xf numFmtId="164" fontId="11" fillId="0" borderId="59" xfId="0" applyFont="true" applyBorder="true" applyAlignment="true" applyProtection="true">
      <alignment horizontal="center" vertical="center" textRotation="0" wrapText="false" indent="0" shrinkToFit="false"/>
      <protection locked="true" hidden="false"/>
    </xf>
    <xf numFmtId="168" fontId="11" fillId="0" borderId="19" xfId="0" applyFont="true" applyBorder="true" applyAlignment="true" applyProtection="true">
      <alignment horizontal="right" vertical="center" textRotation="0" wrapText="false" indent="0" shrinkToFit="false"/>
      <protection locked="true" hidden="false"/>
    </xf>
    <xf numFmtId="166" fontId="11" fillId="0" borderId="19" xfId="26" applyFont="true" applyBorder="true" applyAlignment="true" applyProtection="true">
      <alignment horizontal="right" vertical="center" textRotation="0" wrapText="false" indent="0" shrinkToFit="false"/>
      <protection locked="true" hidden="false"/>
    </xf>
    <xf numFmtId="169" fontId="14" fillId="0" borderId="51" xfId="0" applyFont="true" applyBorder="true" applyAlignment="true" applyProtection="true">
      <alignment horizontal="general" vertical="center" textRotation="0" wrapText="false" indent="0" shrinkToFit="false"/>
      <protection locked="true" hidden="false"/>
    </xf>
    <xf numFmtId="164" fontId="19" fillId="0" borderId="0" xfId="0" applyFont="true" applyBorder="false" applyAlignment="true" applyProtection="true">
      <alignment horizontal="left" vertical="center" textRotation="0" wrapText="false" indent="0" shrinkToFit="false"/>
      <protection locked="true" hidden="false"/>
    </xf>
    <xf numFmtId="164" fontId="13" fillId="0" borderId="0" xfId="0" applyFont="true" applyBorder="false" applyAlignment="true" applyProtection="true">
      <alignment horizontal="general" vertical="center" textRotation="0" wrapText="false" indent="0" shrinkToFit="false"/>
      <protection locked="true" hidden="false"/>
    </xf>
    <xf numFmtId="164" fontId="19" fillId="0" borderId="0" xfId="0" applyFont="true" applyBorder="false" applyAlignment="true" applyProtection="true">
      <alignment horizontal="general" vertical="center" textRotation="0" wrapText="false" indent="0" shrinkToFit="false"/>
      <protection locked="true" hidden="false"/>
    </xf>
    <xf numFmtId="164" fontId="22" fillId="0" borderId="0" xfId="0" applyFont="true" applyBorder="false" applyAlignment="true" applyProtection="true">
      <alignment horizontal="general" vertical="center" textRotation="0" wrapText="false" indent="0" shrinkToFit="false"/>
      <protection locked="true" hidden="false"/>
    </xf>
    <xf numFmtId="164" fontId="22" fillId="0" borderId="0" xfId="0" applyFont="true" applyBorder="false" applyAlignment="true" applyProtection="true">
      <alignment horizontal="right" vertical="center" textRotation="0" wrapText="false" indent="0" shrinkToFit="false"/>
      <protection locked="true" hidden="false"/>
    </xf>
    <xf numFmtId="164" fontId="22" fillId="0" borderId="0" xfId="0" applyFont="true" applyBorder="true" applyAlignment="true" applyProtection="true">
      <alignment horizontal="left" vertical="center" textRotation="0" wrapText="false" indent="0" shrinkToFit="false"/>
      <protection locked="true" hidden="false"/>
    </xf>
    <xf numFmtId="164" fontId="23" fillId="0" borderId="0" xfId="0" applyFont="true" applyBorder="true" applyAlignment="true" applyProtection="true">
      <alignment horizontal="center" vertical="center" textRotation="0" wrapText="false" indent="0" shrinkToFit="false"/>
      <protection locked="true" hidden="false"/>
    </xf>
    <xf numFmtId="164" fontId="24" fillId="0" borderId="0" xfId="0" applyFont="true" applyBorder="true" applyAlignment="true" applyProtection="true">
      <alignment horizontal="left" vertical="center" textRotation="0" wrapText="false" indent="0" shrinkToFit="false"/>
      <protection locked="true" hidden="false"/>
    </xf>
    <xf numFmtId="164" fontId="25" fillId="0" borderId="0" xfId="0" applyFont="true" applyBorder="true" applyAlignment="true" applyProtection="true">
      <alignment horizontal="center" vertical="center" textRotation="0" wrapText="false" indent="0" shrinkToFit="false"/>
      <protection locked="true" hidden="false"/>
    </xf>
    <xf numFmtId="164" fontId="22" fillId="3" borderId="1" xfId="0" applyFont="true" applyBorder="true" applyAlignment="true" applyProtection="true">
      <alignment horizontal="center" vertical="center" textRotation="0" wrapText="false" indent="0" shrinkToFit="true"/>
      <protection locked="true" hidden="false"/>
    </xf>
    <xf numFmtId="164" fontId="26" fillId="3" borderId="13" xfId="0" applyFont="true" applyBorder="true" applyAlignment="true" applyProtection="true">
      <alignment horizontal="center" vertical="center" textRotation="0" wrapText="false" indent="0" shrinkToFit="false"/>
      <protection locked="true" hidden="false"/>
    </xf>
    <xf numFmtId="164" fontId="26" fillId="3" borderId="1" xfId="0" applyFont="true" applyBorder="true" applyAlignment="true" applyProtection="true">
      <alignment horizontal="center" vertical="center" textRotation="0" wrapText="true" indent="0" shrinkToFit="false"/>
      <protection locked="true" hidden="false"/>
    </xf>
    <xf numFmtId="164" fontId="26" fillId="3" borderId="1" xfId="0" applyFont="true" applyBorder="true" applyAlignment="true" applyProtection="true">
      <alignment horizontal="center" vertical="center" textRotation="0" wrapText="false" indent="0" shrinkToFit="false"/>
      <protection locked="true" hidden="false"/>
    </xf>
    <xf numFmtId="164" fontId="27" fillId="3" borderId="1" xfId="0" applyFont="true" applyBorder="true" applyAlignment="true" applyProtection="true">
      <alignment horizontal="center" vertical="center" textRotation="0" wrapText="true" indent="0" shrinkToFit="false"/>
      <protection locked="true" hidden="false"/>
    </xf>
    <xf numFmtId="164" fontId="26" fillId="3" borderId="60" xfId="0" applyFont="true" applyBorder="true" applyAlignment="true" applyProtection="true">
      <alignment horizontal="center" vertical="center" textRotation="0" wrapText="false" indent="0" shrinkToFit="false"/>
      <protection locked="true" hidden="false"/>
    </xf>
    <xf numFmtId="164" fontId="22" fillId="0" borderId="0" xfId="0" applyFont="true" applyBorder="false" applyAlignment="true" applyProtection="true">
      <alignment horizontal="center" vertical="center" textRotation="0" wrapText="false" indent="0" shrinkToFit="false"/>
      <protection locked="true" hidden="false"/>
    </xf>
    <xf numFmtId="170" fontId="22" fillId="0" borderId="1" xfId="0" applyFont="true" applyBorder="true" applyAlignment="true" applyProtection="true">
      <alignment horizontal="center" vertical="center" textRotation="0" wrapText="false" indent="0" shrinkToFit="true"/>
      <protection locked="true" hidden="false"/>
    </xf>
    <xf numFmtId="170" fontId="22" fillId="0" borderId="13" xfId="0" applyFont="true" applyBorder="true" applyAlignment="true" applyProtection="true">
      <alignment horizontal="center" vertical="center" textRotation="0" wrapText="false" indent="0" shrinkToFit="true"/>
      <protection locked="true" hidden="false"/>
    </xf>
    <xf numFmtId="170" fontId="22" fillId="0" borderId="13" xfId="0" applyFont="true" applyBorder="true" applyAlignment="true" applyProtection="true">
      <alignment horizontal="left" vertical="center" textRotation="0" wrapText="false" indent="0" shrinkToFit="true"/>
      <protection locked="true" hidden="false"/>
    </xf>
    <xf numFmtId="170" fontId="22" fillId="0" borderId="1" xfId="26" applyFont="true" applyBorder="true" applyAlignment="true" applyProtection="true">
      <alignment horizontal="right" vertical="center" textRotation="0" wrapText="false" indent="0" shrinkToFit="true"/>
      <protection locked="true" hidden="false"/>
    </xf>
    <xf numFmtId="170" fontId="22" fillId="0" borderId="61" xfId="26" applyFont="true" applyBorder="true" applyAlignment="true" applyProtection="true">
      <alignment horizontal="right" vertical="center" textRotation="0" wrapText="false" indent="0" shrinkToFit="true"/>
      <protection locked="true" hidden="false"/>
    </xf>
    <xf numFmtId="170" fontId="22" fillId="0" borderId="0" xfId="0" applyFont="true" applyBorder="false" applyAlignment="true" applyProtection="true">
      <alignment horizontal="general" vertical="center" textRotation="0" wrapText="false" indent="0" shrinkToFit="false"/>
      <protection locked="true" hidden="false"/>
    </xf>
    <xf numFmtId="164" fontId="28" fillId="0" borderId="0" xfId="0" applyFont="true" applyBorder="false" applyAlignment="true" applyProtection="true">
      <alignment horizontal="general" vertical="center" textRotation="0" wrapText="false" indent="0" shrinkToFit="false"/>
      <protection locked="true" hidden="false"/>
    </xf>
    <xf numFmtId="164" fontId="0" fillId="0" borderId="0" xfId="0" applyFont="true" applyBorder="false" applyAlignment="true" applyProtection="true">
      <alignment horizontal="right" vertical="center" textRotation="0" wrapText="false" indent="0" shrinkToFit="false"/>
      <protection locked="true" hidden="false"/>
    </xf>
    <xf numFmtId="164" fontId="0" fillId="0" borderId="62" xfId="0" applyFont="true" applyBorder="true" applyAlignment="true" applyProtection="true">
      <alignment horizontal="center" vertical="center" textRotation="0" wrapText="false" indent="0" shrinkToFit="false"/>
      <protection locked="true" hidden="false"/>
    </xf>
    <xf numFmtId="164" fontId="0" fillId="0" borderId="0" xfId="0" applyFont="false" applyBorder="true" applyAlignment="true" applyProtection="true">
      <alignment horizontal="center" vertical="center" textRotation="0" wrapText="false" indent="0" shrinkToFit="false"/>
      <protection locked="true" hidden="false"/>
    </xf>
    <xf numFmtId="164" fontId="0" fillId="0" borderId="0" xfId="0" applyFont="true" applyBorder="true" applyAlignment="true" applyProtection="true">
      <alignment horizontal="left" vertical="center" textRotation="0" wrapText="true" indent="0" shrinkToFit="false"/>
      <protection locked="true" hidden="false"/>
    </xf>
    <xf numFmtId="164" fontId="0" fillId="4" borderId="1" xfId="0" applyFont="true" applyBorder="true" applyAlignment="true" applyProtection="true">
      <alignment horizontal="center" vertical="center" textRotation="0" wrapText="false" indent="0" shrinkToFit="false"/>
      <protection locked="true" hidden="false"/>
    </xf>
    <xf numFmtId="164" fontId="0" fillId="4" borderId="60" xfId="0" applyFont="true" applyBorder="true" applyAlignment="true" applyProtection="true">
      <alignment horizontal="center" vertical="center" textRotation="0" wrapText="true" indent="0" shrinkToFit="false"/>
      <protection locked="true" hidden="false"/>
    </xf>
    <xf numFmtId="164" fontId="0" fillId="0" borderId="1" xfId="0" applyFont="true" applyBorder="true" applyAlignment="true" applyProtection="true">
      <alignment horizontal="center" vertical="center" textRotation="255" wrapText="false" indent="0" shrinkToFit="false"/>
      <protection locked="true" hidden="false"/>
    </xf>
    <xf numFmtId="164" fontId="0" fillId="0" borderId="63" xfId="0" applyFont="true" applyBorder="true" applyAlignment="true" applyProtection="true">
      <alignment horizontal="general" vertical="center" textRotation="0" wrapText="false" indent="0" shrinkToFit="false"/>
      <protection locked="true" hidden="false"/>
    </xf>
    <xf numFmtId="166" fontId="0" fillId="0" borderId="2" xfId="26" applyFont="true" applyBorder="true" applyAlignment="true" applyProtection="true">
      <alignment horizontal="right" vertical="center" textRotation="0" wrapText="false" indent="0" shrinkToFit="false"/>
      <protection locked="true" hidden="false"/>
    </xf>
    <xf numFmtId="166" fontId="0" fillId="4" borderId="61" xfId="26" applyFont="true" applyBorder="true" applyAlignment="true" applyProtection="true">
      <alignment horizontal="right" vertical="center" textRotation="0" wrapText="false" indent="0" shrinkToFit="false"/>
      <protection locked="true" hidden="false"/>
    </xf>
    <xf numFmtId="164" fontId="0" fillId="0" borderId="64" xfId="0" applyFont="true" applyBorder="true" applyAlignment="true" applyProtection="true">
      <alignment horizontal="general" vertical="center" textRotation="0" wrapText="false" indent="0" shrinkToFit="false"/>
      <protection locked="true" hidden="false"/>
    </xf>
    <xf numFmtId="166" fontId="0" fillId="0" borderId="64" xfId="26" applyFont="true" applyBorder="true" applyAlignment="true" applyProtection="true">
      <alignment horizontal="right" vertical="center" textRotation="0" wrapText="false" indent="0" shrinkToFit="false"/>
      <protection locked="true" hidden="false"/>
    </xf>
    <xf numFmtId="164" fontId="0" fillId="0" borderId="65" xfId="0" applyFont="true" applyBorder="true" applyAlignment="true" applyProtection="true">
      <alignment horizontal="general" vertical="center" textRotation="0" wrapText="false" indent="0" shrinkToFit="false"/>
      <protection locked="true" hidden="false"/>
    </xf>
    <xf numFmtId="166" fontId="0" fillId="0" borderId="65" xfId="26" applyFont="true" applyBorder="true" applyAlignment="true" applyProtection="true">
      <alignment horizontal="right" vertical="center" textRotation="0" wrapText="false" indent="0" shrinkToFit="false"/>
      <protection locked="true" hidden="false"/>
    </xf>
    <xf numFmtId="164" fontId="29" fillId="0" borderId="1" xfId="0" applyFont="true" applyBorder="true" applyAlignment="true" applyProtection="true">
      <alignment horizontal="left" vertical="center" textRotation="255" wrapText="true" indent="0" shrinkToFit="false"/>
      <protection locked="true" hidden="false"/>
    </xf>
    <xf numFmtId="164" fontId="0" fillId="0" borderId="66" xfId="0" applyFont="true" applyBorder="true" applyAlignment="true" applyProtection="true">
      <alignment horizontal="general" vertical="center" textRotation="0" wrapText="false" indent="0" shrinkToFit="true"/>
      <protection locked="true" hidden="false"/>
    </xf>
    <xf numFmtId="166" fontId="0" fillId="0" borderId="66" xfId="26" applyFont="true" applyBorder="true" applyAlignment="true" applyProtection="true">
      <alignment horizontal="right" vertical="center" textRotation="0" wrapText="false" indent="0" shrinkToFit="false"/>
      <protection locked="true" hidden="false"/>
    </xf>
    <xf numFmtId="164" fontId="0" fillId="0" borderId="67" xfId="0" applyFont="true" applyBorder="true" applyAlignment="true" applyProtection="true">
      <alignment horizontal="general" vertical="center" textRotation="0" wrapText="false" indent="0" shrinkToFit="false"/>
      <protection locked="true" hidden="false"/>
    </xf>
    <xf numFmtId="166" fontId="0" fillId="0" borderId="67" xfId="26" applyFont="true" applyBorder="true" applyAlignment="true" applyProtection="true">
      <alignment horizontal="right" vertical="center" textRotation="0" wrapText="false" indent="0" shrinkToFit="false"/>
      <protection locked="true" hidden="false"/>
    </xf>
    <xf numFmtId="164" fontId="0" fillId="0" borderId="68" xfId="0" applyFont="true" applyBorder="true" applyAlignment="true" applyProtection="true">
      <alignment horizontal="general" vertical="center" textRotation="0" wrapText="false" indent="0" shrinkToFit="false"/>
      <protection locked="true" hidden="false"/>
    </xf>
    <xf numFmtId="166" fontId="0" fillId="0" borderId="68" xfId="26" applyFont="true" applyBorder="true" applyAlignment="true" applyProtection="true">
      <alignment horizontal="right" vertical="center" textRotation="0" wrapText="false" indent="0" shrinkToFit="false"/>
      <protection locked="true" hidden="false"/>
    </xf>
    <xf numFmtId="164" fontId="0" fillId="0" borderId="1" xfId="0" applyFont="true" applyBorder="true" applyAlignment="true" applyProtection="true">
      <alignment horizontal="right" vertical="center" textRotation="255" wrapText="false" indent="0" shrinkToFit="false"/>
      <protection locked="true" hidden="false"/>
    </xf>
    <xf numFmtId="164" fontId="0" fillId="0" borderId="66" xfId="0" applyFont="true" applyBorder="true" applyAlignment="true" applyProtection="true">
      <alignment horizontal="general" vertical="center" textRotation="0" wrapText="false" indent="0" shrinkToFit="false"/>
      <protection locked="true" hidden="false"/>
    </xf>
    <xf numFmtId="166" fontId="0" fillId="4" borderId="69" xfId="26" applyFont="true" applyBorder="true" applyAlignment="true" applyProtection="true">
      <alignment horizontal="right" vertical="center" textRotation="0" wrapText="false" indent="0" shrinkToFit="false"/>
      <protection locked="true" hidden="false"/>
    </xf>
    <xf numFmtId="164" fontId="0" fillId="0" borderId="70" xfId="0" applyFont="true" applyBorder="true" applyAlignment="true" applyProtection="true">
      <alignment horizontal="general" vertical="center" textRotation="0" wrapText="false" indent="0" shrinkToFit="false"/>
      <protection locked="true" hidden="false"/>
    </xf>
    <xf numFmtId="166" fontId="0" fillId="0" borderId="70" xfId="26" applyFont="true" applyBorder="true" applyAlignment="true" applyProtection="true">
      <alignment horizontal="right" vertical="center" textRotation="0" wrapText="false" indent="0" shrinkToFit="false"/>
      <protection locked="true" hidden="false"/>
    </xf>
    <xf numFmtId="164" fontId="0" fillId="0" borderId="0" xfId="0" applyFont="true" applyBorder="true" applyAlignment="true" applyProtection="true">
      <alignment horizontal="general" vertical="center" textRotation="0" wrapText="false" indent="0" shrinkToFit="false"/>
      <protection locked="true" hidden="false"/>
    </xf>
    <xf numFmtId="164" fontId="0" fillId="0" borderId="0" xfId="0" applyFont="false" applyBorder="true" applyAlignment="true" applyProtection="true">
      <alignment horizontal="general" vertical="center" textRotation="0" wrapText="false" indent="0" shrinkToFit="false"/>
      <protection locked="true" hidden="false"/>
    </xf>
    <xf numFmtId="166" fontId="0" fillId="0" borderId="0" xfId="26" applyFont="true" applyBorder="true" applyAlignment="true" applyProtection="true">
      <alignment horizontal="general" vertical="center" textRotation="0" wrapText="false" indent="0" shrinkToFit="false"/>
      <protection locked="true" hidden="false"/>
    </xf>
    <xf numFmtId="164" fontId="22" fillId="0" borderId="0" xfId="0" applyFont="true" applyBorder="false" applyAlignment="true" applyProtection="true">
      <alignment horizontal="general" vertical="center" textRotation="0" wrapText="false" indent="0" shrinkToFit="false"/>
      <protection locked="true" hidden="false"/>
    </xf>
    <xf numFmtId="164" fontId="22" fillId="0" borderId="0" xfId="0" applyFont="true" applyBorder="false" applyAlignment="true" applyProtection="true">
      <alignment horizontal="center" vertical="center" textRotation="0" wrapText="false" indent="0" shrinkToFit="false"/>
      <protection locked="true" hidden="false"/>
    </xf>
    <xf numFmtId="164" fontId="30" fillId="0" borderId="0" xfId="0" applyFont="true" applyBorder="false" applyAlignment="true" applyProtection="true">
      <alignment horizontal="general" vertical="center" textRotation="0" wrapText="false" indent="0" shrinkToFit="false"/>
      <protection locked="true" hidden="false"/>
    </xf>
    <xf numFmtId="164" fontId="31" fillId="2" borderId="0" xfId="0" applyFont="true" applyBorder="true" applyAlignment="true" applyProtection="true">
      <alignment horizontal="left" vertical="center" textRotation="0" wrapText="false" indent="0" shrinkToFit="false"/>
      <protection locked="true" hidden="false"/>
    </xf>
    <xf numFmtId="164" fontId="11" fillId="0" borderId="21" xfId="0" applyFont="true" applyBorder="true" applyAlignment="true" applyProtection="true">
      <alignment horizontal="center" vertical="center" textRotation="255" wrapText="false" indent="0" shrinkToFit="false"/>
      <protection locked="true" hidden="false"/>
    </xf>
    <xf numFmtId="164" fontId="11" fillId="0" borderId="71" xfId="0" applyFont="true" applyBorder="true" applyAlignment="true" applyProtection="true">
      <alignment horizontal="general" vertical="center" textRotation="0" wrapText="false" indent="0" shrinkToFit="false"/>
      <protection locked="true" hidden="false"/>
    </xf>
    <xf numFmtId="164" fontId="11" fillId="0" borderId="4" xfId="0" applyFont="true" applyBorder="true" applyAlignment="true" applyProtection="true">
      <alignment horizontal="center" vertical="center" textRotation="0" wrapText="false" indent="0" shrinkToFit="false"/>
      <protection locked="true" hidden="false"/>
    </xf>
    <xf numFmtId="164" fontId="11" fillId="0" borderId="4" xfId="0" applyFont="true" applyBorder="true" applyAlignment="true" applyProtection="true">
      <alignment horizontal="general" vertical="center" textRotation="0" wrapText="false" indent="0" shrinkToFit="false"/>
      <protection locked="true" hidden="false"/>
    </xf>
    <xf numFmtId="164" fontId="11" fillId="0" borderId="46" xfId="0" applyFont="true" applyBorder="true" applyAlignment="true" applyProtection="true">
      <alignment horizontal="general" vertical="center" textRotation="0" wrapText="false" indent="0" shrinkToFit="false"/>
      <protection locked="true" hidden="false"/>
    </xf>
    <xf numFmtId="164" fontId="11" fillId="2" borderId="46" xfId="0" applyFont="true" applyBorder="true" applyAlignment="true" applyProtection="true">
      <alignment horizontal="left" vertical="center" textRotation="0" wrapText="false" indent="0" shrinkToFit="true"/>
      <protection locked="false" hidden="false"/>
    </xf>
    <xf numFmtId="164" fontId="15" fillId="0" borderId="72" xfId="0" applyFont="true" applyBorder="true" applyAlignment="true" applyProtection="true">
      <alignment horizontal="center" vertical="center" textRotation="0" wrapText="false" indent="0" shrinkToFit="false"/>
      <protection locked="true" hidden="false"/>
    </xf>
    <xf numFmtId="164" fontId="26" fillId="0" borderId="0" xfId="0" applyFont="true" applyBorder="false" applyAlignment="true" applyProtection="true">
      <alignment horizontal="general" vertical="center" textRotation="0" wrapText="false" indent="0" shrinkToFit="false"/>
      <protection locked="true" hidden="false"/>
    </xf>
    <xf numFmtId="164" fontId="26" fillId="0" borderId="0" xfId="0" applyFont="true" applyBorder="false" applyAlignment="true" applyProtection="true">
      <alignment horizontal="center" vertical="center" textRotation="0" wrapText="false" indent="0" shrinkToFit="false"/>
      <protection locked="true" hidden="false"/>
    </xf>
    <xf numFmtId="164" fontId="11" fillId="0" borderId="73" xfId="0" applyFont="true" applyBorder="true" applyAlignment="true" applyProtection="true">
      <alignment horizontal="general" vertical="center" textRotation="0" wrapText="false" indent="0" shrinkToFit="false"/>
      <protection locked="true" hidden="false"/>
    </xf>
    <xf numFmtId="164" fontId="11" fillId="0" borderId="62" xfId="0" applyFont="true" applyBorder="true" applyAlignment="true" applyProtection="true">
      <alignment horizontal="center" vertical="center" textRotation="0" wrapText="false" indent="0" shrinkToFit="false"/>
      <protection locked="true" hidden="false"/>
    </xf>
    <xf numFmtId="164" fontId="11" fillId="0" borderId="62" xfId="0" applyFont="true" applyBorder="true" applyAlignment="true" applyProtection="true">
      <alignment horizontal="general" vertical="center" textRotation="0" wrapText="false" indent="0" shrinkToFit="false"/>
      <protection locked="true" hidden="false"/>
    </xf>
    <xf numFmtId="164" fontId="11" fillId="0" borderId="74" xfId="0" applyFont="true" applyBorder="true" applyAlignment="true" applyProtection="true">
      <alignment horizontal="general" vertical="center" textRotation="0" wrapText="false" indent="0" shrinkToFit="false"/>
      <protection locked="true" hidden="false"/>
    </xf>
    <xf numFmtId="164" fontId="11" fillId="2" borderId="70" xfId="0" applyFont="true" applyBorder="true" applyAlignment="true" applyProtection="true">
      <alignment horizontal="left" vertical="center" textRotation="0" wrapText="false" indent="0" shrinkToFit="true"/>
      <protection locked="false" hidden="false"/>
    </xf>
    <xf numFmtId="167" fontId="11" fillId="2" borderId="75" xfId="0" applyFont="true" applyBorder="true" applyAlignment="true" applyProtection="true">
      <alignment horizontal="center" vertical="center" textRotation="0" wrapText="false" indent="0" shrinkToFit="true"/>
      <protection locked="false" hidden="false"/>
    </xf>
    <xf numFmtId="164" fontId="32" fillId="0" borderId="0" xfId="0" applyFont="true" applyBorder="true" applyAlignment="true" applyProtection="true">
      <alignment horizontal="center" vertical="center" textRotation="0" wrapText="false" indent="0" shrinkToFit="false"/>
      <protection locked="true" hidden="false"/>
    </xf>
    <xf numFmtId="164" fontId="11" fillId="0" borderId="76" xfId="0" applyFont="true" applyBorder="true" applyAlignment="true" applyProtection="true">
      <alignment horizontal="general" vertical="center" textRotation="0" wrapText="false" indent="0" shrinkToFit="false"/>
      <protection locked="true" hidden="false"/>
    </xf>
    <xf numFmtId="164" fontId="11" fillId="0" borderId="0" xfId="0" applyFont="true" applyBorder="true" applyAlignment="true" applyProtection="true">
      <alignment horizontal="center" vertical="center" textRotation="0" wrapText="false" indent="0" shrinkToFit="false"/>
      <protection locked="true" hidden="false"/>
    </xf>
    <xf numFmtId="164" fontId="11" fillId="0" borderId="77" xfId="0" applyFont="true" applyBorder="true" applyAlignment="true" applyProtection="true">
      <alignment horizontal="general" vertical="center" textRotation="0" wrapText="false" indent="0" shrinkToFit="false"/>
      <protection locked="true" hidden="false"/>
    </xf>
    <xf numFmtId="164" fontId="14" fillId="2" borderId="12" xfId="0" applyFont="true" applyBorder="true" applyAlignment="true" applyProtection="true">
      <alignment horizontal="general" vertical="center" textRotation="0" wrapText="false" indent="0" shrinkToFit="true"/>
      <protection locked="false" hidden="false"/>
    </xf>
    <xf numFmtId="167" fontId="14" fillId="0" borderId="13" xfId="0" applyFont="true" applyBorder="true" applyAlignment="true" applyProtection="true">
      <alignment horizontal="center" vertical="center" textRotation="0" wrapText="false" indent="0" shrinkToFit="false"/>
      <protection locked="true" hidden="false"/>
    </xf>
    <xf numFmtId="166" fontId="11" fillId="2" borderId="78" xfId="26" applyFont="true" applyBorder="true" applyAlignment="true" applyProtection="true">
      <alignment horizontal="right" vertical="center" textRotation="0" wrapText="false" indent="0" shrinkToFit="true"/>
      <protection locked="false" hidden="false"/>
    </xf>
    <xf numFmtId="164" fontId="26" fillId="0" borderId="78" xfId="0" applyFont="true" applyBorder="true" applyAlignment="true" applyProtection="true">
      <alignment horizontal="general" vertical="center" textRotation="0" wrapText="false" indent="0" shrinkToFit="true"/>
      <protection locked="false" hidden="false"/>
    </xf>
    <xf numFmtId="164" fontId="27" fillId="0" borderId="13" xfId="0" applyFont="true" applyBorder="true" applyAlignment="true" applyProtection="true">
      <alignment horizontal="center" vertical="center" textRotation="0" wrapText="true" indent="0" shrinkToFit="true"/>
      <protection locked="false" hidden="false"/>
    </xf>
    <xf numFmtId="166" fontId="26" fillId="2" borderId="78" xfId="26" applyFont="true" applyBorder="true" applyAlignment="true" applyProtection="true">
      <alignment horizontal="right" vertical="center" textRotation="0" wrapText="false" indent="0" shrinkToFit="true"/>
      <protection locked="false" hidden="false"/>
    </xf>
    <xf numFmtId="164" fontId="11" fillId="0" borderId="14" xfId="0" applyFont="true" applyBorder="true" applyAlignment="true" applyProtection="true">
      <alignment horizontal="center" vertical="center" textRotation="0" wrapText="false" indent="0" shrinkToFit="false"/>
      <protection locked="true" hidden="false"/>
    </xf>
    <xf numFmtId="164" fontId="32" fillId="0" borderId="0" xfId="0" applyFont="true" applyBorder="true" applyAlignment="true" applyProtection="true">
      <alignment horizontal="center" vertical="center" textRotation="0" wrapText="true" indent="0" shrinkToFit="false"/>
      <protection locked="true" hidden="false"/>
    </xf>
    <xf numFmtId="164" fontId="11" fillId="0" borderId="79" xfId="0" applyFont="true" applyBorder="true" applyAlignment="true" applyProtection="true">
      <alignment horizontal="general" vertical="center" textRotation="0" wrapText="false" indent="0" shrinkToFit="false"/>
      <protection locked="true" hidden="false"/>
    </xf>
    <xf numFmtId="164" fontId="11" fillId="0" borderId="80" xfId="0" applyFont="true" applyBorder="true" applyAlignment="true" applyProtection="true">
      <alignment horizontal="general" vertical="center" textRotation="0" wrapText="false" indent="0" shrinkToFit="false"/>
      <protection locked="true" hidden="false"/>
    </xf>
    <xf numFmtId="167" fontId="11" fillId="2" borderId="80" xfId="0" applyFont="true" applyBorder="true" applyAlignment="true" applyProtection="true">
      <alignment horizontal="left" vertical="center" textRotation="0" wrapText="false" indent="0" shrinkToFit="true"/>
      <protection locked="false" hidden="false"/>
    </xf>
    <xf numFmtId="164" fontId="11" fillId="0" borderId="80" xfId="0" applyFont="true" applyBorder="true" applyAlignment="true" applyProtection="true">
      <alignment horizontal="center" vertical="center" textRotation="0" wrapText="false" indent="0" shrinkToFit="false"/>
      <protection locked="true" hidden="false"/>
    </xf>
    <xf numFmtId="164" fontId="33" fillId="0" borderId="81" xfId="0" applyFont="true" applyBorder="true" applyAlignment="true" applyProtection="true">
      <alignment horizontal="left" vertical="top" textRotation="0" wrapText="true" indent="0" shrinkToFit="false"/>
      <protection locked="true" hidden="false"/>
    </xf>
    <xf numFmtId="164" fontId="26" fillId="0" borderId="0" xfId="0" applyFont="true" applyBorder="true" applyAlignment="true" applyProtection="true">
      <alignment horizontal="center" vertical="center" textRotation="0" wrapText="false" indent="0" shrinkToFit="false"/>
      <protection locked="true" hidden="false"/>
    </xf>
    <xf numFmtId="164" fontId="26" fillId="0" borderId="0" xfId="0" applyFont="true" applyBorder="true" applyAlignment="true" applyProtection="true">
      <alignment horizontal="general" vertical="center" textRotation="0" wrapText="false" indent="0" shrinkToFit="false"/>
      <protection locked="true" hidden="false"/>
    </xf>
    <xf numFmtId="164" fontId="11" fillId="2" borderId="75" xfId="0" applyFont="true" applyBorder="true" applyAlignment="true" applyProtection="true">
      <alignment horizontal="left" vertical="center" textRotation="0" wrapText="false" indent="0" shrinkToFit="true"/>
      <protection locked="false" hidden="false"/>
    </xf>
    <xf numFmtId="164" fontId="11" fillId="0" borderId="82" xfId="0" applyFont="true" applyBorder="true" applyAlignment="true" applyProtection="true">
      <alignment horizontal="general" vertical="center" textRotation="0" wrapText="false" indent="0" shrinkToFit="false"/>
      <protection locked="true" hidden="false"/>
    </xf>
    <xf numFmtId="164" fontId="11" fillId="0" borderId="78" xfId="0" applyFont="true" applyBorder="true" applyAlignment="true" applyProtection="true">
      <alignment horizontal="center" vertical="center" textRotation="0" wrapText="false" indent="0" shrinkToFit="false"/>
      <protection locked="true" hidden="false"/>
    </xf>
    <xf numFmtId="164" fontId="11" fillId="0" borderId="78" xfId="0" applyFont="true" applyBorder="true" applyAlignment="true" applyProtection="true">
      <alignment horizontal="general" vertical="center" textRotation="0" wrapText="false" indent="0" shrinkToFit="false"/>
      <protection locked="true" hidden="false"/>
    </xf>
    <xf numFmtId="164" fontId="11" fillId="0" borderId="12" xfId="0" applyFont="true" applyBorder="true" applyAlignment="true" applyProtection="true">
      <alignment horizontal="general" vertical="center" textRotation="0" wrapText="false" indent="0" shrinkToFit="false"/>
      <protection locked="true" hidden="false"/>
    </xf>
    <xf numFmtId="164" fontId="11" fillId="0" borderId="1" xfId="0" applyFont="true" applyBorder="true" applyAlignment="true" applyProtection="true">
      <alignment horizontal="center" vertical="center" textRotation="0" wrapText="false" indent="0" shrinkToFit="false"/>
      <protection locked="true" hidden="false"/>
    </xf>
    <xf numFmtId="167" fontId="11" fillId="2" borderId="1" xfId="0" applyFont="true" applyBorder="true" applyAlignment="true" applyProtection="true">
      <alignment horizontal="left" vertical="center" textRotation="0" wrapText="false" indent="0" shrinkToFit="true"/>
      <protection locked="false" hidden="false"/>
    </xf>
    <xf numFmtId="164" fontId="34" fillId="2" borderId="83" xfId="20" applyFont="false" applyBorder="true" applyAlignment="true" applyProtection="true">
      <alignment horizontal="center" vertical="center" textRotation="0" wrapText="false" indent="0" shrinkToFit="false"/>
      <protection locked="true" hidden="false"/>
    </xf>
    <xf numFmtId="164" fontId="11" fillId="0" borderId="84" xfId="0" applyFont="true" applyBorder="true" applyAlignment="true" applyProtection="true">
      <alignment horizontal="general" vertical="center" textRotation="0" wrapText="false" indent="0" shrinkToFit="false"/>
      <protection locked="true" hidden="false"/>
    </xf>
    <xf numFmtId="164" fontId="11" fillId="0" borderId="85" xfId="0" applyFont="true" applyBorder="true" applyAlignment="true" applyProtection="true">
      <alignment horizontal="center" vertical="center" textRotation="0" wrapText="false" indent="0" shrinkToFit="false"/>
      <protection locked="true" hidden="false"/>
    </xf>
    <xf numFmtId="164" fontId="11" fillId="0" borderId="85" xfId="0" applyFont="true" applyBorder="true" applyAlignment="true" applyProtection="true">
      <alignment horizontal="general" vertical="center" textRotation="0" wrapText="false" indent="0" shrinkToFit="false"/>
      <protection locked="true" hidden="false"/>
    </xf>
    <xf numFmtId="164" fontId="11" fillId="0" borderId="15" xfId="0" applyFont="true" applyBorder="true" applyAlignment="true" applyProtection="true">
      <alignment horizontal="general" vertical="center" textRotation="0" wrapText="false" indent="0" shrinkToFit="false"/>
      <protection locked="true" hidden="false"/>
    </xf>
    <xf numFmtId="164" fontId="11" fillId="2" borderId="86" xfId="0" applyFont="true" applyBorder="true" applyAlignment="true" applyProtection="true">
      <alignment horizontal="general" vertical="center" textRotation="0" wrapText="false" indent="0" shrinkToFit="true"/>
      <protection locked="false" hidden="false"/>
    </xf>
    <xf numFmtId="164" fontId="26" fillId="0" borderId="0" xfId="0" applyFont="true" applyBorder="true" applyAlignment="true" applyProtection="true">
      <alignment horizontal="general" vertical="center" textRotation="0" wrapText="false" indent="0" shrinkToFit="false"/>
      <protection locked="false" hidden="false"/>
    </xf>
    <xf numFmtId="164" fontId="14" fillId="0" borderId="87" xfId="0" applyFont="true" applyBorder="true" applyAlignment="true" applyProtection="true">
      <alignment horizontal="center" vertical="center" textRotation="0" wrapText="false" indent="0" shrinkToFit="false"/>
      <protection locked="true" hidden="false"/>
    </xf>
    <xf numFmtId="169" fontId="14" fillId="0" borderId="16" xfId="0" applyFont="true" applyBorder="true" applyAlignment="true" applyProtection="true">
      <alignment horizontal="right" vertical="center" textRotation="0" wrapText="false" indent="0" shrinkToFit="true"/>
      <protection locked="true" hidden="false"/>
    </xf>
    <xf numFmtId="164" fontId="14" fillId="0" borderId="15" xfId="0" applyFont="true" applyBorder="true" applyAlignment="true" applyProtection="true">
      <alignment horizontal="center" vertical="center" textRotation="0" wrapText="false" indent="0" shrinkToFit="false"/>
      <protection locked="true" hidden="false"/>
    </xf>
    <xf numFmtId="170" fontId="14" fillId="0" borderId="16" xfId="0" applyFont="true" applyBorder="true" applyAlignment="true" applyProtection="true">
      <alignment horizontal="right" vertical="center" textRotation="0" wrapText="false" indent="0" shrinkToFit="true"/>
      <protection locked="true" hidden="false"/>
    </xf>
    <xf numFmtId="164" fontId="14" fillId="0" borderId="88" xfId="0" applyFont="true" applyBorder="true" applyAlignment="true" applyProtection="true">
      <alignment horizontal="center" vertical="center" textRotation="0" wrapText="false" indent="0" shrinkToFit="false"/>
      <protection locked="true" hidden="false"/>
    </xf>
    <xf numFmtId="164" fontId="22" fillId="0" borderId="18" xfId="0" applyFont="true" applyBorder="true" applyAlignment="true" applyProtection="true">
      <alignment horizontal="center" vertical="center" textRotation="0" wrapText="false" indent="0" shrinkToFit="false"/>
      <protection locked="true" hidden="false"/>
    </xf>
    <xf numFmtId="164" fontId="22" fillId="0" borderId="23" xfId="0" applyFont="true" applyBorder="true" applyAlignment="true" applyProtection="true">
      <alignment horizontal="center" vertical="center" textRotation="0" wrapText="true" indent="0" shrinkToFit="false"/>
      <protection locked="true" hidden="false"/>
    </xf>
    <xf numFmtId="164" fontId="22" fillId="0" borderId="89" xfId="0" applyFont="true" applyBorder="true" applyAlignment="true" applyProtection="true">
      <alignment horizontal="center" vertical="center" textRotation="0" wrapText="true" indent="0" shrinkToFit="false"/>
      <protection locked="true" hidden="false"/>
    </xf>
    <xf numFmtId="164" fontId="26" fillId="0" borderId="24" xfId="0" applyFont="true" applyBorder="true" applyAlignment="true" applyProtection="true">
      <alignment horizontal="left" vertical="center" textRotation="0" wrapText="true" indent="0" shrinkToFit="true"/>
      <protection locked="false" hidden="false"/>
    </xf>
    <xf numFmtId="171" fontId="22" fillId="2" borderId="90" xfId="26" applyFont="true" applyBorder="true" applyAlignment="true" applyProtection="true">
      <alignment horizontal="right" vertical="center" textRotation="0" wrapText="false" indent="0" shrinkToFit="true"/>
      <protection locked="false" hidden="false"/>
    </xf>
    <xf numFmtId="171" fontId="22" fillId="0" borderId="77" xfId="26" applyFont="true" applyBorder="true" applyAlignment="true" applyProtection="true">
      <alignment horizontal="general" vertical="center" textRotation="0" wrapText="false" indent="0" shrinkToFit="true"/>
      <protection locked="false" hidden="false"/>
    </xf>
    <xf numFmtId="171" fontId="22" fillId="0" borderId="91" xfId="26" applyFont="true" applyBorder="true" applyAlignment="true" applyProtection="true">
      <alignment horizontal="center" vertical="center" textRotation="0" wrapText="false" indent="0" shrinkToFit="true"/>
      <protection locked="false" hidden="false"/>
    </xf>
    <xf numFmtId="164" fontId="26" fillId="0" borderId="79" xfId="0" applyFont="true" applyBorder="true" applyAlignment="true" applyProtection="true">
      <alignment horizontal="left" vertical="center" textRotation="0" wrapText="true" indent="0" shrinkToFit="true"/>
      <protection locked="false" hidden="false"/>
    </xf>
    <xf numFmtId="171" fontId="22" fillId="2" borderId="13" xfId="26" applyFont="true" applyBorder="true" applyAlignment="true" applyProtection="true">
      <alignment horizontal="right" vertical="center" textRotation="0" wrapText="false" indent="0" shrinkToFit="true"/>
      <protection locked="false" hidden="false"/>
    </xf>
    <xf numFmtId="171" fontId="22" fillId="0" borderId="12" xfId="26" applyFont="true" applyBorder="true" applyAlignment="true" applyProtection="true">
      <alignment horizontal="general" vertical="center" textRotation="0" wrapText="false" indent="0" shrinkToFit="true"/>
      <protection locked="false" hidden="false"/>
    </xf>
    <xf numFmtId="171" fontId="22" fillId="0" borderId="92" xfId="26" applyFont="true" applyBorder="true" applyAlignment="true" applyProtection="true">
      <alignment horizontal="center" vertical="center" textRotation="0" wrapText="false" indent="0" shrinkToFit="true"/>
      <protection locked="false" hidden="false"/>
    </xf>
    <xf numFmtId="171" fontId="22" fillId="0" borderId="74" xfId="26" applyFont="true" applyBorder="true" applyAlignment="true" applyProtection="true">
      <alignment horizontal="general" vertical="center" textRotation="0" wrapText="false" indent="0" shrinkToFit="true"/>
      <protection locked="false" hidden="false"/>
    </xf>
    <xf numFmtId="164" fontId="26" fillId="0" borderId="93" xfId="0" applyFont="true" applyBorder="true" applyAlignment="true" applyProtection="true">
      <alignment horizontal="left" vertical="center" textRotation="0" wrapText="true" indent="0" shrinkToFit="true"/>
      <protection locked="false" hidden="false"/>
    </xf>
    <xf numFmtId="171" fontId="22" fillId="2" borderId="94" xfId="26" applyFont="true" applyBorder="true" applyAlignment="true" applyProtection="true">
      <alignment horizontal="right" vertical="center" textRotation="0" wrapText="false" indent="0" shrinkToFit="true"/>
      <protection locked="false" hidden="false"/>
    </xf>
    <xf numFmtId="171" fontId="22" fillId="0" borderId="95" xfId="26" applyFont="true" applyBorder="true" applyAlignment="true" applyProtection="true">
      <alignment horizontal="center" vertical="center" textRotation="0" wrapText="false" indent="0" shrinkToFit="true"/>
      <protection locked="false" hidden="false"/>
    </xf>
    <xf numFmtId="167" fontId="22" fillId="0" borderId="96" xfId="0" applyFont="true" applyBorder="true" applyAlignment="true" applyProtection="true">
      <alignment horizontal="center" vertical="center" textRotation="0" wrapText="true" indent="0" shrinkToFit="false"/>
      <protection locked="true" hidden="false"/>
    </xf>
    <xf numFmtId="171" fontId="22" fillId="0" borderId="13" xfId="26" applyFont="true" applyBorder="true" applyAlignment="true" applyProtection="true">
      <alignment horizontal="right" vertical="center" textRotation="0" wrapText="false" indent="0" shrinkToFit="true"/>
      <protection locked="false" hidden="false"/>
    </xf>
    <xf numFmtId="167" fontId="22" fillId="0" borderId="97" xfId="0" applyFont="true" applyBorder="true" applyAlignment="true" applyProtection="true">
      <alignment horizontal="general" vertical="center" textRotation="0" wrapText="true" indent="0" shrinkToFit="false"/>
      <protection locked="true" hidden="false"/>
    </xf>
    <xf numFmtId="171" fontId="22" fillId="0" borderId="98" xfId="0" applyFont="true" applyBorder="true" applyAlignment="true" applyProtection="true">
      <alignment horizontal="right" vertical="center" textRotation="0" wrapText="false" indent="0" shrinkToFit="false"/>
      <protection locked="true" hidden="false"/>
    </xf>
    <xf numFmtId="164" fontId="22" fillId="0" borderId="99" xfId="0" applyFont="true" applyBorder="true" applyAlignment="true" applyProtection="true">
      <alignment horizontal="center" vertical="center" textRotation="0" wrapText="false" indent="0" shrinkToFit="false"/>
      <protection locked="true" hidden="false"/>
    </xf>
    <xf numFmtId="167" fontId="27" fillId="0" borderId="52" xfId="0" applyFont="true" applyBorder="true" applyAlignment="true" applyProtection="true">
      <alignment horizontal="left" vertical="center" textRotation="0" wrapText="true" indent="0" shrinkToFit="false"/>
      <protection locked="true" hidden="false"/>
    </xf>
    <xf numFmtId="167" fontId="27" fillId="0" borderId="0" xfId="0" applyFont="true" applyBorder="true" applyAlignment="true" applyProtection="true">
      <alignment horizontal="left" vertical="center" textRotation="0" wrapText="true" indent="0" shrinkToFit="false"/>
      <protection locked="true" hidden="false"/>
    </xf>
    <xf numFmtId="167" fontId="27" fillId="0" borderId="0" xfId="0" applyFont="true" applyBorder="true" applyAlignment="true" applyProtection="true">
      <alignment horizontal="center" vertical="center" textRotation="0" wrapText="true" indent="0" shrinkToFit="false"/>
      <protection locked="true" hidden="false"/>
    </xf>
    <xf numFmtId="171" fontId="22" fillId="0" borderId="0" xfId="26" applyFont="true" applyBorder="true" applyAlignment="true" applyProtection="true">
      <alignment horizontal="right" vertical="center" textRotation="0" wrapText="false" indent="0" shrinkToFit="true"/>
      <protection locked="true" hidden="false"/>
    </xf>
    <xf numFmtId="164" fontId="22" fillId="0" borderId="0" xfId="0" applyFont="true" applyBorder="true" applyAlignment="true" applyProtection="true">
      <alignment horizontal="center" vertical="center" textRotation="0" wrapText="false" indent="0" shrinkToFit="false"/>
      <protection locked="true" hidden="false"/>
    </xf>
    <xf numFmtId="167" fontId="22" fillId="0" borderId="100" xfId="0" applyFont="true" applyBorder="true" applyAlignment="true" applyProtection="true">
      <alignment horizontal="left" vertical="center" textRotation="0" wrapText="true" indent="0" shrinkToFit="false"/>
      <protection locked="true" hidden="false"/>
    </xf>
    <xf numFmtId="166" fontId="22" fillId="0" borderId="90" xfId="26" applyFont="true" applyBorder="true" applyAlignment="true" applyProtection="true">
      <alignment horizontal="right" vertical="center" textRotation="0" wrapText="false" indent="0" shrinkToFit="false"/>
      <protection locked="true" hidden="false"/>
    </xf>
    <xf numFmtId="164" fontId="22" fillId="0" borderId="101" xfId="0" applyFont="true" applyBorder="true" applyAlignment="true" applyProtection="true">
      <alignment horizontal="center" vertical="center" textRotation="0" wrapText="false" indent="0" shrinkToFit="false"/>
      <protection locked="true" hidden="false"/>
    </xf>
    <xf numFmtId="167" fontId="27" fillId="0" borderId="52" xfId="0" applyFont="true" applyBorder="true" applyAlignment="true" applyProtection="true">
      <alignment horizontal="general" vertical="center" textRotation="0" wrapText="true" indent="0" shrinkToFit="false"/>
      <protection locked="true" hidden="false"/>
    </xf>
    <xf numFmtId="167" fontId="22" fillId="0" borderId="52" xfId="0" applyFont="true" applyBorder="true" applyAlignment="true" applyProtection="true">
      <alignment horizontal="general" vertical="center" textRotation="0" wrapText="true" indent="0" shrinkToFit="false"/>
      <protection locked="true" hidden="false"/>
    </xf>
    <xf numFmtId="166" fontId="22" fillId="0" borderId="21" xfId="26" applyFont="true" applyBorder="true" applyAlignment="true" applyProtection="true">
      <alignment horizontal="center" vertical="center" textRotation="0" wrapText="true" indent="0" shrinkToFit="false"/>
      <protection locked="true" hidden="false"/>
    </xf>
    <xf numFmtId="166" fontId="22" fillId="0" borderId="19" xfId="26" applyFont="true" applyBorder="true" applyAlignment="true" applyProtection="true">
      <alignment horizontal="right" vertical="center" textRotation="0" wrapText="false" indent="0" shrinkToFit="false"/>
      <protection locked="true" hidden="false"/>
    </xf>
    <xf numFmtId="164" fontId="22" fillId="0" borderId="20" xfId="0" applyFont="true" applyBorder="true" applyAlignment="true" applyProtection="true">
      <alignment horizontal="center" vertical="center" textRotation="0" wrapText="false" indent="0" shrinkToFit="false"/>
      <protection locked="true" hidden="false"/>
    </xf>
    <xf numFmtId="167" fontId="27" fillId="0" borderId="0" xfId="0" applyFont="true" applyBorder="true" applyAlignment="true" applyProtection="true">
      <alignment horizontal="general" vertical="center" textRotation="0" wrapText="true" indent="0" shrinkToFit="false"/>
      <protection locked="true" hidden="false"/>
    </xf>
    <xf numFmtId="166" fontId="22" fillId="0" borderId="0" xfId="26" applyFont="true" applyBorder="true" applyAlignment="true" applyProtection="true">
      <alignment horizontal="right" vertical="center" textRotation="0" wrapText="false" indent="0" shrinkToFit="true"/>
      <protection locked="true" hidden="false"/>
    </xf>
    <xf numFmtId="164" fontId="36" fillId="0" borderId="102" xfId="0" applyFont="true" applyBorder="true" applyAlignment="true" applyProtection="true">
      <alignment horizontal="center" vertical="center" textRotation="0" wrapText="false" indent="0" shrinkToFit="false"/>
      <protection locked="true" hidden="false"/>
    </xf>
    <xf numFmtId="168" fontId="37" fillId="0" borderId="0" xfId="0" applyFont="true" applyBorder="false" applyAlignment="true" applyProtection="true">
      <alignment horizontal="center" vertical="center" textRotation="0" wrapText="false" indent="0" shrinkToFit="false"/>
      <protection locked="true" hidden="false"/>
    </xf>
    <xf numFmtId="164" fontId="38" fillId="2" borderId="102" xfId="0" applyFont="true" applyBorder="true" applyAlignment="true" applyProtection="true">
      <alignment horizontal="center" vertical="center" textRotation="0" wrapText="false" indent="0" shrinkToFit="false"/>
      <protection locked="false" hidden="false"/>
    </xf>
    <xf numFmtId="164" fontId="27" fillId="0" borderId="103" xfId="0" applyFont="true" applyBorder="true" applyAlignment="true" applyProtection="true">
      <alignment horizontal="left" vertical="center" textRotation="0" wrapText="true" indent="0" shrinkToFit="false"/>
      <protection locked="true" hidden="false"/>
    </xf>
    <xf numFmtId="164" fontId="38" fillId="2" borderId="61" xfId="0" applyFont="true" applyBorder="true" applyAlignment="true" applyProtection="true">
      <alignment horizontal="center" vertical="center" textRotation="0" wrapText="false" indent="0" shrinkToFit="false"/>
      <protection locked="false" hidden="false"/>
    </xf>
    <xf numFmtId="164" fontId="27" fillId="0" borderId="14" xfId="0" applyFont="true" applyBorder="true" applyAlignment="true" applyProtection="true">
      <alignment horizontal="left" vertical="center" textRotation="0" wrapText="false" indent="0" shrinkToFit="false"/>
      <protection locked="true" hidden="false"/>
    </xf>
    <xf numFmtId="164" fontId="38" fillId="2" borderId="104" xfId="0" applyFont="true" applyBorder="true" applyAlignment="true" applyProtection="true">
      <alignment horizontal="center" vertical="center" textRotation="0" wrapText="false" indent="0" shrinkToFit="false"/>
      <protection locked="false" hidden="false"/>
    </xf>
    <xf numFmtId="164" fontId="27" fillId="0" borderId="17" xfId="0" applyFont="true" applyBorder="true" applyAlignment="true" applyProtection="true">
      <alignment horizontal="left" vertical="center" textRotation="0" wrapText="false" indent="0" shrinkToFit="false"/>
      <protection locked="true" hidden="false"/>
    </xf>
    <xf numFmtId="164" fontId="38" fillId="0" borderId="0" xfId="0" applyFont="true" applyBorder="true" applyAlignment="true" applyProtection="true">
      <alignment horizontal="center" vertical="center" textRotation="0" wrapText="false" indent="0" shrinkToFit="false"/>
      <protection locked="false" hidden="false"/>
    </xf>
    <xf numFmtId="164" fontId="27" fillId="0" borderId="0" xfId="0" applyFont="true" applyBorder="true" applyAlignment="true" applyProtection="true">
      <alignment horizontal="left" vertical="center" textRotation="0" wrapText="false" indent="0" shrinkToFit="false"/>
      <protection locked="true" hidden="false"/>
    </xf>
    <xf numFmtId="164" fontId="39" fillId="0" borderId="0" xfId="0" applyFont="true" applyBorder="true" applyAlignment="true" applyProtection="true">
      <alignment horizontal="right" vertical="center" textRotation="0" wrapText="false" indent="0" shrinkToFit="false"/>
      <protection locked="true" hidden="false"/>
    </xf>
    <xf numFmtId="168" fontId="40" fillId="0" borderId="3" xfId="0" applyFont="true" applyBorder="true" applyAlignment="true" applyProtection="true">
      <alignment horizontal="center" vertical="center" textRotation="0" wrapText="false" indent="0" shrinkToFit="false"/>
      <protection locked="true" hidden="false"/>
    </xf>
    <xf numFmtId="164" fontId="40" fillId="0" borderId="0" xfId="0" applyFont="true" applyBorder="false" applyAlignment="true" applyProtection="true">
      <alignment horizontal="general" vertical="center" textRotation="0" wrapText="false" indent="0" shrinkToFit="false"/>
      <protection locked="true" hidden="false"/>
    </xf>
    <xf numFmtId="164" fontId="32" fillId="0" borderId="0" xfId="0" applyFont="true" applyBorder="false" applyAlignment="true" applyProtection="true">
      <alignment horizontal="general" vertical="center" textRotation="0" wrapText="false" indent="0" shrinkToFit="false"/>
      <protection locked="true" hidden="false"/>
    </xf>
    <xf numFmtId="164" fontId="32" fillId="0" borderId="0" xfId="0" applyFont="true" applyBorder="false" applyAlignment="true" applyProtection="true">
      <alignment horizontal="center" vertical="center" textRotation="0" wrapText="false" indent="0" shrinkToFit="false"/>
      <protection locked="true" hidden="false"/>
    </xf>
    <xf numFmtId="164" fontId="32" fillId="0" borderId="105" xfId="0" applyFont="true" applyBorder="true" applyAlignment="true" applyProtection="true">
      <alignment horizontal="general" vertical="center" textRotation="0" wrapText="false" indent="0" shrinkToFit="false"/>
      <protection locked="true" hidden="false"/>
    </xf>
    <xf numFmtId="166" fontId="32" fillId="0" borderId="0" xfId="0" applyFont="true" applyBorder="false" applyAlignment="true" applyProtection="true">
      <alignment horizontal="general" vertical="center" textRotation="0" wrapText="false" indent="0" shrinkToFit="false"/>
      <protection locked="true" hidden="false"/>
    </xf>
    <xf numFmtId="169" fontId="32" fillId="0" borderId="0" xfId="0" applyFont="true" applyBorder="false" applyAlignment="true" applyProtection="true">
      <alignment horizontal="general" vertical="center" textRotation="0" wrapText="false" indent="0" shrinkToFit="false"/>
      <protection locked="true" hidden="false"/>
    </xf>
  </cellXfs>
  <cellStyles count="13">
    <cellStyle name="Normal" xfId="0" builtinId="0"/>
    <cellStyle name="Comma" xfId="15" builtinId="3"/>
    <cellStyle name="Comma [0]" xfId="16" builtinId="6"/>
    <cellStyle name="Currency" xfId="17" builtinId="4"/>
    <cellStyle name="Currency [0]" xfId="18" builtinId="7"/>
    <cellStyle name="Percent" xfId="19" builtinId="5"/>
    <cellStyle name="パーセント 2" xfId="21"/>
    <cellStyle name="桁区切り 2" xfId="22"/>
    <cellStyle name="桁区切り 3" xfId="23"/>
    <cellStyle name="標準 2" xfId="24"/>
    <cellStyle name="標準 3" xfId="25"/>
    <cellStyle name="Excel Built-in Comma [0]" xfId="26"/>
    <cellStyle name="*unknown*" xfId="20" builtinId="8"/>
  </cellStyles>
  <dxfs count="1">
    <dxf>
      <font>
        <color rgb="FFFFFFFF"/>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DEADA"/>
      <rgbColor rgb="FFDBEEF4"/>
      <rgbColor rgb="FF660066"/>
      <rgbColor rgb="FFD99694"/>
      <rgbColor rgb="FF0066CC"/>
      <rgbColor rgb="FFCCCCFF"/>
      <rgbColor rgb="FF000080"/>
      <rgbColor rgb="FFFF00FF"/>
      <rgbColor rgb="FFFFFF00"/>
      <rgbColor rgb="FF00FFFF"/>
      <rgbColor rgb="FF800080"/>
      <rgbColor rgb="FF800000"/>
      <rgbColor rgb="FF008080"/>
      <rgbColor rgb="FF0000CC"/>
      <rgbColor rgb="FF00CCFF"/>
      <rgbColor rgb="FFF2F2F2"/>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53</xdr:col>
      <xdr:colOff>133200</xdr:colOff>
      <xdr:row>2</xdr:row>
      <xdr:rowOff>181080</xdr:rowOff>
    </xdr:from>
    <xdr:to>
      <xdr:col>65</xdr:col>
      <xdr:colOff>132840</xdr:colOff>
      <xdr:row>2</xdr:row>
      <xdr:rowOff>418680</xdr:rowOff>
    </xdr:to>
    <xdr:sp>
      <xdr:nvSpPr>
        <xdr:cNvPr id="0" name="テキスト ボックス 1"/>
        <xdr:cNvSpPr/>
      </xdr:nvSpPr>
      <xdr:spPr>
        <a:xfrm>
          <a:off x="10015200" y="781200"/>
          <a:ext cx="1889280" cy="237600"/>
        </a:xfrm>
        <a:prstGeom prst="rect">
          <a:avLst/>
        </a:prstGeom>
        <a:noFill/>
        <a:ln w="9525">
          <a:noFill/>
        </a:ln>
      </xdr:spPr>
      <xdr:style>
        <a:lnRef idx="0"/>
        <a:fillRef idx="0"/>
        <a:effectRef idx="0"/>
        <a:fontRef idx="minor"/>
      </xdr:style>
      <xdr:txBody>
        <a:bodyPr horzOverflow="clip" vertOverflow="clip" lIns="90000" rIns="90000" tIns="0" bIns="0" anchor="t">
          <a:noAutofit/>
        </a:bodyPr>
        <a:p>
          <a:pPr algn="ctr">
            <a:lnSpc>
              <a:spcPct val="100000"/>
            </a:lnSpc>
          </a:pPr>
          <a:r>
            <a:rPr b="0" lang="ja-JP" sz="1100" spc="-1" strike="noStrike">
              <a:solidFill>
                <a:schemeClr val="dk1"/>
              </a:solidFill>
              <a:latin typeface="ＭＳ 明朝"/>
              <a:ea typeface="ＭＳ 明朝"/>
            </a:rPr>
            <a:t>（介護サービス事業所用）</a:t>
          </a:r>
          <a:endParaRPr b="0" lang="en-US" sz="1100" spc="-1" strike="noStrike">
            <a:latin typeface="游明朝"/>
          </a:endParaRPr>
        </a:p>
      </xdr:txBody>
    </xdr:sp>
    <xdr:clientData/>
  </xdr:twoCellAnchor>
</xdr:wsDr>
</file>

<file path=xl/worksheets/_rels/sheet10.xml.rels><?xml version="1.0" encoding="UTF-8"?>
<Relationships xmlns="http://schemas.openxmlformats.org/package/2006/relationships"><Relationship Id="rId1" Type="http://schemas.openxmlformats.org/officeDocument/2006/relationships/comments" Target="../comments10.xml"/><Relationship Id="rId2" Type="http://schemas.openxmlformats.org/officeDocument/2006/relationships/vmlDrawing" Target="../drawings/vmlDrawing9.vml"/>
</Relationships>
</file>

<file path=xl/worksheets/_rels/sheet11.xml.rels><?xml version="1.0" encoding="UTF-8"?>
<Relationships xmlns="http://schemas.openxmlformats.org/package/2006/relationships"><Relationship Id="rId1" Type="http://schemas.openxmlformats.org/officeDocument/2006/relationships/comments" Target="../comments11.xml"/><Relationship Id="rId2" Type="http://schemas.openxmlformats.org/officeDocument/2006/relationships/vmlDrawing" Target="../drawings/vmlDrawing10.vm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vmlDrawing" Target="../drawings/vmlDrawing3.vml"/>
</Relationships>
</file>

<file path=xl/worksheets/_rels/sheet5.xml.rels><?xml version="1.0" encoding="UTF-8"?>
<Relationships xmlns="http://schemas.openxmlformats.org/package/2006/relationships"><Relationship Id="rId1" Type="http://schemas.openxmlformats.org/officeDocument/2006/relationships/comments" Target="../comments5.xml"/><Relationship Id="rId2" Type="http://schemas.openxmlformats.org/officeDocument/2006/relationships/vmlDrawing" Target="../drawings/vmlDrawing4.vm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vmlDrawing" Target="../drawings/vmlDrawing5.vml"/>
</Relationships>
</file>

<file path=xl/worksheets/_rels/sheet7.xml.rels><?xml version="1.0" encoding="UTF-8"?>
<Relationships xmlns="http://schemas.openxmlformats.org/package/2006/relationships"><Relationship Id="rId1" Type="http://schemas.openxmlformats.org/officeDocument/2006/relationships/comments" Target="../comments7.xml"/><Relationship Id="rId2" Type="http://schemas.openxmlformats.org/officeDocument/2006/relationships/vmlDrawing" Target="../drawings/vmlDrawing6.vml"/>
</Relationships>
</file>

<file path=xl/worksheets/_rels/sheet8.xml.rels><?xml version="1.0" encoding="UTF-8"?>
<Relationships xmlns="http://schemas.openxmlformats.org/package/2006/relationships"><Relationship Id="rId1" Type="http://schemas.openxmlformats.org/officeDocument/2006/relationships/comments" Target="../comments8.xml"/><Relationship Id="rId2" Type="http://schemas.openxmlformats.org/officeDocument/2006/relationships/vmlDrawing" Target="../drawings/vmlDrawing7.vml"/>
</Relationships>
</file>

<file path=xl/worksheets/_rels/sheet9.xml.rels><?xml version="1.0" encoding="UTF-8"?>
<Relationships xmlns="http://schemas.openxmlformats.org/package/2006/relationships"><Relationship Id="rId1" Type="http://schemas.openxmlformats.org/officeDocument/2006/relationships/comments" Target="../comments9.xml"/><Relationship Id="rId2" Type="http://schemas.openxmlformats.org/officeDocument/2006/relationships/vmlDrawing" Target="../drawings/vmlDrawing8.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D99694"/>
    <pageSetUpPr fitToPage="false"/>
  </sheetPr>
  <dimension ref="B2:E19"/>
  <sheetViews>
    <sheetView showFormulas="false" showGridLines="true" showRowColHeaders="true" showZeros="true" rightToLeft="false" tabSelected="true" showOutlineSymbols="true" defaultGridColor="true" view="normal" topLeftCell="A1" colorId="64" zoomScale="85" zoomScaleNormal="85" zoomScalePageLayoutView="100" workbookViewId="0">
      <selection pane="topLeft" activeCell="C2" activeCellId="0" sqref="C2"/>
    </sheetView>
  </sheetViews>
  <sheetFormatPr defaultColWidth="9.00390625" defaultRowHeight="13.5" zeroHeight="false" outlineLevelRow="0" outlineLevelCol="0"/>
  <cols>
    <col collapsed="false" customWidth="true" hidden="false" outlineLevel="0" max="1" min="1" style="1" width="1.63"/>
    <col collapsed="false" customWidth="true" hidden="false" outlineLevel="0" max="2" min="2" style="1" width="5.5"/>
    <col collapsed="false" customWidth="true" hidden="false" outlineLevel="0" max="3" min="3" style="2" width="34"/>
    <col collapsed="false" customWidth="true" hidden="false" outlineLevel="0" max="5" min="4" style="2" width="37.75"/>
    <col collapsed="false" customWidth="true" hidden="false" outlineLevel="0" max="6" min="6" style="1" width="4.26"/>
    <col collapsed="false" customWidth="false" hidden="false" outlineLevel="0" max="16384" min="7" style="1" width="9"/>
  </cols>
  <sheetData>
    <row r="2" customFormat="false" ht="17.25" hidden="false" customHeight="false" outlineLevel="0" collapsed="false">
      <c r="B2" s="3" t="s">
        <v>0</v>
      </c>
      <c r="D2" s="4"/>
    </row>
    <row r="3" customFormat="false" ht="17.25" hidden="false" customHeight="false" outlineLevel="0" collapsed="false">
      <c r="B3" s="3"/>
      <c r="D3" s="5" t="s">
        <v>1</v>
      </c>
    </row>
    <row r="4" s="6" customFormat="true" ht="14.25" hidden="false" customHeight="false" outlineLevel="0" collapsed="false">
      <c r="B4" s="7" t="s">
        <v>2</v>
      </c>
      <c r="C4" s="8"/>
      <c r="D4" s="9"/>
      <c r="E4" s="8"/>
    </row>
    <row r="5" s="6" customFormat="true" ht="14.25" hidden="false" customHeight="false" outlineLevel="0" collapsed="false">
      <c r="B5" s="7"/>
      <c r="C5" s="8"/>
      <c r="D5" s="9"/>
      <c r="E5" s="8"/>
    </row>
    <row r="6" s="6" customFormat="true" ht="14.25" hidden="false" customHeight="false" outlineLevel="0" collapsed="false">
      <c r="B6" s="10" t="s">
        <v>3</v>
      </c>
      <c r="C6" s="8"/>
      <c r="D6" s="9"/>
      <c r="E6" s="8"/>
    </row>
    <row r="7" s="6" customFormat="true" ht="14.25" hidden="false" customHeight="false" outlineLevel="0" collapsed="false">
      <c r="B7" s="10" t="s">
        <v>4</v>
      </c>
      <c r="C7" s="8"/>
      <c r="D7" s="9"/>
      <c r="E7" s="8"/>
    </row>
    <row r="8" customFormat="false" ht="14.25" hidden="false" customHeight="false" outlineLevel="0" collapsed="false">
      <c r="C8" s="4"/>
      <c r="D8" s="4"/>
    </row>
    <row r="9" customFormat="false" ht="14.25" hidden="false" customHeight="false" outlineLevel="0" collapsed="false">
      <c r="B9" s="11" t="s">
        <v>5</v>
      </c>
      <c r="C9" s="12" t="s">
        <v>6</v>
      </c>
      <c r="D9" s="13" t="s">
        <v>7</v>
      </c>
      <c r="E9" s="13" t="s">
        <v>8</v>
      </c>
    </row>
    <row r="10" customFormat="false" ht="42" hidden="false" customHeight="true" outlineLevel="0" collapsed="false">
      <c r="B10" s="14" t="n">
        <v>1</v>
      </c>
      <c r="C10" s="15" t="s">
        <v>9</v>
      </c>
      <c r="D10" s="16"/>
      <c r="E10" s="16"/>
    </row>
    <row r="11" customFormat="false" ht="36" hidden="false" customHeight="true" outlineLevel="0" collapsed="false">
      <c r="B11" s="14" t="n">
        <v>2</v>
      </c>
      <c r="C11" s="15"/>
      <c r="D11" s="16" t="s">
        <v>10</v>
      </c>
      <c r="E11" s="16"/>
    </row>
    <row r="12" customFormat="false" ht="48" hidden="false" customHeight="true" outlineLevel="0" collapsed="false">
      <c r="B12" s="14" t="n">
        <v>3</v>
      </c>
      <c r="C12" s="15"/>
      <c r="D12" s="16" t="s">
        <v>11</v>
      </c>
      <c r="E12" s="16" t="s">
        <v>12</v>
      </c>
    </row>
    <row r="13" customFormat="false" ht="28.5" hidden="false" customHeight="true" outlineLevel="0" collapsed="false">
      <c r="B13" s="14" t="n">
        <v>4</v>
      </c>
      <c r="C13" s="15"/>
      <c r="D13" s="16" t="s">
        <v>13</v>
      </c>
      <c r="E13" s="16"/>
    </row>
    <row r="14" customFormat="false" ht="76.5" hidden="false" customHeight="true" outlineLevel="0" collapsed="false">
      <c r="B14" s="14" t="n">
        <v>5</v>
      </c>
      <c r="C14" s="15"/>
      <c r="D14" s="16" t="s">
        <v>14</v>
      </c>
      <c r="E14" s="16"/>
    </row>
    <row r="15" customFormat="false" ht="70.5" hidden="false" customHeight="true" outlineLevel="0" collapsed="false">
      <c r="B15" s="14" t="n">
        <v>6</v>
      </c>
      <c r="C15" s="17"/>
      <c r="D15" s="18" t="s">
        <v>15</v>
      </c>
      <c r="E15" s="19"/>
    </row>
    <row r="16" customFormat="false" ht="61.5" hidden="false" customHeight="true" outlineLevel="0" collapsed="false">
      <c r="B16" s="14" t="n">
        <v>7</v>
      </c>
      <c r="C16" s="15"/>
      <c r="D16" s="16" t="s">
        <v>16</v>
      </c>
      <c r="E16" s="16"/>
    </row>
    <row r="17" customFormat="false" ht="156.75" hidden="false" customHeight="true" outlineLevel="0" collapsed="false">
      <c r="B17" s="14" t="n">
        <v>8</v>
      </c>
      <c r="C17" s="16" t="s">
        <v>17</v>
      </c>
      <c r="D17" s="20" t="s">
        <v>18</v>
      </c>
      <c r="E17" s="16"/>
    </row>
    <row r="18" customFormat="false" ht="36" hidden="false" customHeight="false" outlineLevel="0" collapsed="false">
      <c r="B18" s="14" t="n">
        <v>9</v>
      </c>
      <c r="C18" s="21" t="s">
        <v>19</v>
      </c>
      <c r="D18" s="20"/>
      <c r="E18" s="16"/>
    </row>
    <row r="19" customFormat="false" ht="54" hidden="false" customHeight="true" outlineLevel="0" collapsed="false"/>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U56"/>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Q15" activeCellId="0" sqref="AQ15"/>
    </sheetView>
  </sheetViews>
  <sheetFormatPr defaultColWidth="2.2578125" defaultRowHeight="13.5" zeroHeight="false" outlineLevelRow="0" outlineLevelCol="0"/>
  <cols>
    <col collapsed="false" customWidth="true" hidden="false" outlineLevel="0" max="1" min="1" style="205" width="5.26"/>
    <col collapsed="false" customWidth="true" hidden="false" outlineLevel="0" max="7" min="2" style="205" width="3.63"/>
    <col collapsed="false" customWidth="true" hidden="false" outlineLevel="0" max="17" min="8" style="205" width="2"/>
    <col collapsed="false" customWidth="true" hidden="false" outlineLevel="0" max="18" min="18" style="205" width="2.63"/>
    <col collapsed="false" customWidth="true" hidden="false" outlineLevel="0" max="28" min="19" style="205" width="2"/>
    <col collapsed="false" customWidth="true" hidden="false" outlineLevel="0" max="30" min="29" style="205" width="2.63"/>
    <col collapsed="false" customWidth="true" hidden="false" outlineLevel="0" max="31" min="31" style="205" width="2.87"/>
    <col collapsed="false" customWidth="true" hidden="false" outlineLevel="0" max="33" min="32" style="205" width="2.5"/>
    <col collapsed="false" customWidth="true" hidden="false" outlineLevel="0" max="35" min="34" style="205" width="2.63"/>
    <col collapsed="false" customWidth="true" hidden="false" outlineLevel="0" max="37" min="36" style="205" width="1.63"/>
    <col collapsed="false" customWidth="false" hidden="false" outlineLevel="0" max="39" min="38" style="205" width="2.25"/>
    <col collapsed="false" customWidth="true" hidden="false" outlineLevel="0" max="40" min="40" style="206" width="20.5"/>
    <col collapsed="false" customWidth="true" hidden="false" outlineLevel="0" max="41" min="41" style="205" width="9.13"/>
    <col collapsed="false" customWidth="false" hidden="false" outlineLevel="0" max="16384" min="42" style="205" width="2.25"/>
  </cols>
  <sheetData>
    <row r="1" customFormat="false" ht="13.5" hidden="false" customHeight="false" outlineLevel="0" collapsed="false">
      <c r="A1" s="207" t="s">
        <v>140</v>
      </c>
      <c r="AN1" s="208" t="s">
        <v>141</v>
      </c>
      <c r="AO1" s="208"/>
      <c r="AP1" s="208"/>
      <c r="AQ1" s="208"/>
      <c r="AR1" s="208"/>
      <c r="AS1" s="208"/>
      <c r="AT1" s="208"/>
      <c r="AU1" s="208"/>
    </row>
    <row r="2" customFormat="false" ht="14.25" hidden="false" customHeight="false" outlineLevel="0" collapsed="false">
      <c r="AN2" s="208"/>
      <c r="AO2" s="208"/>
      <c r="AP2" s="208"/>
      <c r="AQ2" s="208"/>
      <c r="AR2" s="208"/>
      <c r="AS2" s="208"/>
      <c r="AT2" s="208"/>
      <c r="AU2" s="208"/>
    </row>
    <row r="3" s="216" customFormat="true" ht="12" hidden="false" customHeight="true" outlineLevel="0" collapsed="false">
      <c r="A3" s="209" t="s">
        <v>142</v>
      </c>
      <c r="B3" s="210" t="s">
        <v>31</v>
      </c>
      <c r="C3" s="211"/>
      <c r="D3" s="211"/>
      <c r="E3" s="212"/>
      <c r="F3" s="212"/>
      <c r="G3" s="212"/>
      <c r="H3" s="212"/>
      <c r="I3" s="213"/>
      <c r="J3" s="214"/>
      <c r="K3" s="214"/>
      <c r="L3" s="214"/>
      <c r="M3" s="214"/>
      <c r="N3" s="214"/>
      <c r="O3" s="214"/>
      <c r="P3" s="214"/>
      <c r="Q3" s="214"/>
      <c r="R3" s="214"/>
      <c r="S3" s="214"/>
      <c r="T3" s="214"/>
      <c r="U3" s="214"/>
      <c r="V3" s="214"/>
      <c r="W3" s="214"/>
      <c r="X3" s="214"/>
      <c r="Y3" s="214"/>
      <c r="Z3" s="214"/>
      <c r="AA3" s="214"/>
      <c r="AB3" s="214"/>
      <c r="AC3" s="214"/>
      <c r="AD3" s="214"/>
      <c r="AE3" s="215" t="s">
        <v>96</v>
      </c>
      <c r="AF3" s="215"/>
      <c r="AG3" s="215"/>
      <c r="AH3" s="215"/>
      <c r="AI3" s="215"/>
      <c r="AJ3" s="215"/>
      <c r="AK3" s="215"/>
      <c r="AN3" s="217"/>
    </row>
    <row r="4" s="216" customFormat="true" ht="20.25" hidden="false" customHeight="true" outlineLevel="0" collapsed="false">
      <c r="A4" s="209"/>
      <c r="B4" s="218" t="s">
        <v>143</v>
      </c>
      <c r="C4" s="219"/>
      <c r="D4" s="219"/>
      <c r="E4" s="220"/>
      <c r="F4" s="220"/>
      <c r="G4" s="220"/>
      <c r="H4" s="220"/>
      <c r="I4" s="221"/>
      <c r="J4" s="222"/>
      <c r="K4" s="222"/>
      <c r="L4" s="222"/>
      <c r="M4" s="222"/>
      <c r="N4" s="222"/>
      <c r="O4" s="222"/>
      <c r="P4" s="222"/>
      <c r="Q4" s="222"/>
      <c r="R4" s="222"/>
      <c r="S4" s="222"/>
      <c r="T4" s="222"/>
      <c r="U4" s="222"/>
      <c r="V4" s="222"/>
      <c r="W4" s="222"/>
      <c r="X4" s="222"/>
      <c r="Y4" s="222"/>
      <c r="Z4" s="222"/>
      <c r="AA4" s="222"/>
      <c r="AB4" s="222"/>
      <c r="AC4" s="222"/>
      <c r="AD4" s="222"/>
      <c r="AE4" s="223"/>
      <c r="AF4" s="223"/>
      <c r="AG4" s="223"/>
      <c r="AH4" s="223"/>
      <c r="AI4" s="223"/>
      <c r="AJ4" s="223"/>
      <c r="AK4" s="223"/>
      <c r="AN4" s="224"/>
      <c r="AO4" s="224"/>
      <c r="AP4" s="224"/>
      <c r="AQ4" s="224"/>
      <c r="AR4" s="224"/>
    </row>
    <row r="5" s="216" customFormat="true" ht="26.25" hidden="false" customHeight="true" outlineLevel="0" collapsed="false">
      <c r="A5" s="209"/>
      <c r="B5" s="225" t="s">
        <v>97</v>
      </c>
      <c r="C5" s="226"/>
      <c r="D5" s="226"/>
      <c r="E5" s="58"/>
      <c r="F5" s="58"/>
      <c r="G5" s="58"/>
      <c r="H5" s="58"/>
      <c r="I5" s="227"/>
      <c r="J5" s="228"/>
      <c r="K5" s="228"/>
      <c r="L5" s="228"/>
      <c r="M5" s="228"/>
      <c r="N5" s="228"/>
      <c r="O5" s="228"/>
      <c r="P5" s="228"/>
      <c r="Q5" s="228"/>
      <c r="R5" s="228"/>
      <c r="S5" s="228"/>
      <c r="T5" s="228"/>
      <c r="U5" s="228"/>
      <c r="V5" s="228"/>
      <c r="W5" s="228"/>
      <c r="X5" s="228"/>
      <c r="Y5" s="228"/>
      <c r="Z5" s="228"/>
      <c r="AA5" s="229" t="s">
        <v>144</v>
      </c>
      <c r="AB5" s="229"/>
      <c r="AC5" s="230"/>
      <c r="AD5" s="230"/>
      <c r="AE5" s="231" t="s">
        <v>145</v>
      </c>
      <c r="AF5" s="232" t="s">
        <v>146</v>
      </c>
      <c r="AG5" s="232"/>
      <c r="AH5" s="233"/>
      <c r="AI5" s="233"/>
      <c r="AJ5" s="234" t="s">
        <v>147</v>
      </c>
      <c r="AK5" s="234"/>
      <c r="AN5" s="235" t="s">
        <v>148</v>
      </c>
      <c r="AO5" s="235"/>
      <c r="AP5" s="235"/>
      <c r="AQ5" s="235"/>
      <c r="AR5" s="235"/>
    </row>
    <row r="6" s="216" customFormat="true" ht="17.25" hidden="false" customHeight="true" outlineLevel="0" collapsed="false">
      <c r="A6" s="209"/>
      <c r="B6" s="236" t="s">
        <v>149</v>
      </c>
      <c r="C6" s="236"/>
      <c r="D6" s="236"/>
      <c r="E6" s="236"/>
      <c r="F6" s="236"/>
      <c r="G6" s="236"/>
      <c r="H6" s="236"/>
      <c r="I6" s="236"/>
      <c r="J6" s="237" t="s">
        <v>34</v>
      </c>
      <c r="K6" s="237"/>
      <c r="L6" s="237"/>
      <c r="M6" s="237"/>
      <c r="N6" s="237"/>
      <c r="O6" s="238"/>
      <c r="P6" s="238"/>
      <c r="Q6" s="239" t="s">
        <v>150</v>
      </c>
      <c r="R6" s="238"/>
      <c r="S6" s="238"/>
      <c r="T6" s="238"/>
      <c r="U6" s="237" t="s">
        <v>36</v>
      </c>
      <c r="V6" s="237"/>
      <c r="W6" s="237"/>
      <c r="X6" s="237"/>
      <c r="Y6" s="237"/>
      <c r="Z6" s="237"/>
      <c r="AA6" s="240"/>
      <c r="AB6" s="240"/>
      <c r="AC6" s="240"/>
      <c r="AD6" s="240"/>
      <c r="AE6" s="240"/>
      <c r="AF6" s="240"/>
      <c r="AG6" s="240"/>
      <c r="AH6" s="240"/>
      <c r="AI6" s="240"/>
      <c r="AJ6" s="240"/>
      <c r="AK6" s="240"/>
      <c r="AN6" s="241"/>
      <c r="AO6" s="242"/>
      <c r="AP6" s="242"/>
      <c r="AQ6" s="242"/>
      <c r="AR6" s="241"/>
    </row>
    <row r="7" s="216" customFormat="true" ht="20.25" hidden="false" customHeight="true" outlineLevel="0" collapsed="false">
      <c r="A7" s="209"/>
      <c r="B7" s="236"/>
      <c r="C7" s="236"/>
      <c r="D7" s="236"/>
      <c r="E7" s="236"/>
      <c r="F7" s="236"/>
      <c r="G7" s="236"/>
      <c r="H7" s="236"/>
      <c r="I7" s="236"/>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N7" s="241"/>
      <c r="AO7" s="242"/>
      <c r="AP7" s="242"/>
      <c r="AQ7" s="242"/>
      <c r="AR7" s="241"/>
    </row>
    <row r="8" s="216" customFormat="true" ht="21" hidden="false" customHeight="true" outlineLevel="0" collapsed="false">
      <c r="A8" s="209"/>
      <c r="B8" s="244" t="s">
        <v>37</v>
      </c>
      <c r="C8" s="245"/>
      <c r="D8" s="245"/>
      <c r="E8" s="246"/>
      <c r="F8" s="246"/>
      <c r="G8" s="246"/>
      <c r="H8" s="246"/>
      <c r="I8" s="247"/>
      <c r="J8" s="248" t="s">
        <v>38</v>
      </c>
      <c r="K8" s="248"/>
      <c r="L8" s="248"/>
      <c r="M8" s="248"/>
      <c r="N8" s="248"/>
      <c r="O8" s="248"/>
      <c r="P8" s="248"/>
      <c r="Q8" s="249"/>
      <c r="R8" s="249"/>
      <c r="S8" s="249"/>
      <c r="T8" s="249"/>
      <c r="U8" s="249"/>
      <c r="V8" s="249"/>
      <c r="W8" s="249"/>
      <c r="X8" s="248" t="s">
        <v>39</v>
      </c>
      <c r="Y8" s="248"/>
      <c r="Z8" s="248"/>
      <c r="AA8" s="248"/>
      <c r="AB8" s="250"/>
      <c r="AC8" s="250"/>
      <c r="AD8" s="250"/>
      <c r="AE8" s="250"/>
      <c r="AF8" s="250"/>
      <c r="AG8" s="250"/>
      <c r="AH8" s="250"/>
      <c r="AI8" s="250"/>
      <c r="AJ8" s="250"/>
      <c r="AK8" s="250"/>
      <c r="AN8" s="217"/>
    </row>
    <row r="9" s="216" customFormat="true" ht="20.25" hidden="false" customHeight="true" outlineLevel="0" collapsed="false">
      <c r="A9" s="209"/>
      <c r="B9" s="251" t="s">
        <v>151</v>
      </c>
      <c r="C9" s="252"/>
      <c r="D9" s="252"/>
      <c r="E9" s="253"/>
      <c r="F9" s="253"/>
      <c r="G9" s="253"/>
      <c r="H9" s="253"/>
      <c r="I9" s="254"/>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255"/>
      <c r="AN9" s="217"/>
    </row>
    <row r="10" s="216" customFormat="true" ht="19.5" hidden="false" customHeight="true" outlineLevel="0" collapsed="false">
      <c r="A10" s="242"/>
      <c r="B10" s="242"/>
      <c r="C10" s="242"/>
      <c r="D10" s="242"/>
      <c r="E10" s="242"/>
      <c r="F10" s="242"/>
      <c r="G10" s="242"/>
      <c r="H10" s="256"/>
      <c r="I10" s="58"/>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N10" s="217"/>
    </row>
    <row r="11" s="216" customFormat="true" ht="20.25" hidden="false" customHeight="true" outlineLevel="0" collapsed="false">
      <c r="A11" s="160" t="s">
        <v>152</v>
      </c>
      <c r="B11" s="242"/>
      <c r="C11" s="242"/>
      <c r="D11" s="242"/>
      <c r="E11" s="242"/>
      <c r="F11" s="242"/>
      <c r="G11" s="242"/>
      <c r="H11" s="256"/>
      <c r="I11" s="58"/>
      <c r="J11" s="226"/>
      <c r="K11" s="226"/>
      <c r="L11" s="226"/>
      <c r="M11" s="226"/>
      <c r="N11" s="226"/>
      <c r="O11" s="226"/>
      <c r="P11" s="226"/>
      <c r="Q11" s="226"/>
      <c r="R11" s="226"/>
      <c r="S11" s="257" t="s">
        <v>153</v>
      </c>
      <c r="T11" s="257"/>
      <c r="U11" s="257"/>
      <c r="V11" s="257"/>
      <c r="W11" s="258" t="str">
        <f aca="false">IF(J5="","",VLOOKUP(J5,$B$36:$C$55,2,0))</f>
        <v/>
      </c>
      <c r="X11" s="258"/>
      <c r="Y11" s="258"/>
      <c r="Z11" s="258"/>
      <c r="AA11" s="258"/>
      <c r="AB11" s="259" t="s">
        <v>48</v>
      </c>
      <c r="AC11" s="259"/>
      <c r="AD11" s="257" t="s">
        <v>154</v>
      </c>
      <c r="AE11" s="257"/>
      <c r="AF11" s="260" t="n">
        <f aca="false">AD17</f>
        <v>0</v>
      </c>
      <c r="AG11" s="260"/>
      <c r="AH11" s="260"/>
      <c r="AI11" s="260"/>
      <c r="AJ11" s="261" t="s">
        <v>48</v>
      </c>
      <c r="AK11" s="261"/>
      <c r="AN11" s="217"/>
    </row>
    <row r="12" customFormat="false" ht="42.75" hidden="false" customHeight="true" outlineLevel="0" collapsed="false">
      <c r="A12" s="262" t="s">
        <v>155</v>
      </c>
      <c r="B12" s="262"/>
      <c r="C12" s="262"/>
      <c r="D12" s="262"/>
      <c r="E12" s="262"/>
      <c r="F12" s="262"/>
      <c r="G12" s="262"/>
      <c r="H12" s="263" t="s">
        <v>156</v>
      </c>
      <c r="I12" s="263"/>
      <c r="J12" s="263"/>
      <c r="K12" s="263"/>
      <c r="L12" s="263"/>
      <c r="M12" s="263"/>
      <c r="N12" s="263"/>
      <c r="O12" s="263"/>
      <c r="P12" s="263"/>
      <c r="Q12" s="263"/>
      <c r="R12" s="263"/>
      <c r="S12" s="263"/>
      <c r="T12" s="263"/>
      <c r="U12" s="263"/>
      <c r="V12" s="263"/>
      <c r="W12" s="263"/>
      <c r="X12" s="263"/>
      <c r="Y12" s="263"/>
      <c r="Z12" s="263"/>
      <c r="AA12" s="263"/>
      <c r="AB12" s="263"/>
      <c r="AC12" s="263"/>
      <c r="AD12" s="264" t="s">
        <v>157</v>
      </c>
      <c r="AE12" s="264"/>
      <c r="AF12" s="264"/>
      <c r="AG12" s="264"/>
      <c r="AH12" s="264"/>
      <c r="AI12" s="264"/>
      <c r="AJ12" s="264"/>
      <c r="AK12" s="264"/>
    </row>
    <row r="13" customFormat="false" ht="39" hidden="false" customHeight="true" outlineLevel="0" collapsed="false">
      <c r="A13" s="265" t="s">
        <v>158</v>
      </c>
      <c r="B13" s="265"/>
      <c r="C13" s="265"/>
      <c r="D13" s="265"/>
      <c r="E13" s="265"/>
      <c r="F13" s="265"/>
      <c r="G13" s="265"/>
      <c r="H13" s="266"/>
      <c r="I13" s="266"/>
      <c r="J13" s="266"/>
      <c r="K13" s="266"/>
      <c r="L13" s="266"/>
      <c r="M13" s="266"/>
      <c r="N13" s="266"/>
      <c r="O13" s="266"/>
      <c r="P13" s="266"/>
      <c r="Q13" s="266"/>
      <c r="R13" s="266"/>
      <c r="S13" s="266"/>
      <c r="T13" s="266"/>
      <c r="U13" s="266"/>
      <c r="V13" s="266"/>
      <c r="W13" s="266"/>
      <c r="X13" s="266"/>
      <c r="Y13" s="266"/>
      <c r="Z13" s="266"/>
      <c r="AA13" s="266"/>
      <c r="AB13" s="266"/>
      <c r="AC13" s="267" t="s">
        <v>48</v>
      </c>
      <c r="AD13" s="268"/>
      <c r="AE13" s="268"/>
      <c r="AF13" s="268"/>
      <c r="AG13" s="268"/>
      <c r="AH13" s="268"/>
      <c r="AI13" s="268"/>
      <c r="AJ13" s="268"/>
      <c r="AK13" s="268"/>
    </row>
    <row r="14" customFormat="false" ht="39" hidden="false" customHeight="true" outlineLevel="0" collapsed="false">
      <c r="A14" s="269" t="s">
        <v>159</v>
      </c>
      <c r="B14" s="269"/>
      <c r="C14" s="269"/>
      <c r="D14" s="269"/>
      <c r="E14" s="269"/>
      <c r="F14" s="269"/>
      <c r="G14" s="269"/>
      <c r="H14" s="270"/>
      <c r="I14" s="270"/>
      <c r="J14" s="270"/>
      <c r="K14" s="270"/>
      <c r="L14" s="270"/>
      <c r="M14" s="270"/>
      <c r="N14" s="270"/>
      <c r="O14" s="270"/>
      <c r="P14" s="270"/>
      <c r="Q14" s="270"/>
      <c r="R14" s="270"/>
      <c r="S14" s="270"/>
      <c r="T14" s="270"/>
      <c r="U14" s="270"/>
      <c r="V14" s="270"/>
      <c r="W14" s="270"/>
      <c r="X14" s="270"/>
      <c r="Y14" s="270"/>
      <c r="Z14" s="270"/>
      <c r="AA14" s="270"/>
      <c r="AB14" s="270"/>
      <c r="AC14" s="271" t="s">
        <v>48</v>
      </c>
      <c r="AD14" s="272"/>
      <c r="AE14" s="272"/>
      <c r="AF14" s="272"/>
      <c r="AG14" s="272"/>
      <c r="AH14" s="272"/>
      <c r="AI14" s="272"/>
      <c r="AJ14" s="272"/>
      <c r="AK14" s="272"/>
    </row>
    <row r="15" customFormat="false" ht="39" hidden="false" customHeight="true" outlineLevel="0" collapsed="false">
      <c r="A15" s="269" t="s">
        <v>160</v>
      </c>
      <c r="B15" s="269"/>
      <c r="C15" s="269"/>
      <c r="D15" s="269"/>
      <c r="E15" s="269"/>
      <c r="F15" s="269"/>
      <c r="G15" s="269"/>
      <c r="H15" s="270"/>
      <c r="I15" s="270"/>
      <c r="J15" s="270"/>
      <c r="K15" s="270"/>
      <c r="L15" s="270"/>
      <c r="M15" s="270"/>
      <c r="N15" s="270"/>
      <c r="O15" s="270"/>
      <c r="P15" s="270"/>
      <c r="Q15" s="270"/>
      <c r="R15" s="270"/>
      <c r="S15" s="270"/>
      <c r="T15" s="270"/>
      <c r="U15" s="270"/>
      <c r="V15" s="270"/>
      <c r="W15" s="270"/>
      <c r="X15" s="270"/>
      <c r="Y15" s="270"/>
      <c r="Z15" s="270"/>
      <c r="AA15" s="270"/>
      <c r="AB15" s="270"/>
      <c r="AC15" s="273" t="s">
        <v>48</v>
      </c>
      <c r="AD15" s="272"/>
      <c r="AE15" s="272"/>
      <c r="AF15" s="272"/>
      <c r="AG15" s="272"/>
      <c r="AH15" s="272"/>
      <c r="AI15" s="272"/>
      <c r="AJ15" s="272"/>
      <c r="AK15" s="272"/>
    </row>
    <row r="16" customFormat="false" ht="39" hidden="false" customHeight="true" outlineLevel="0" collapsed="false">
      <c r="A16" s="274" t="s">
        <v>161</v>
      </c>
      <c r="B16" s="274"/>
      <c r="C16" s="274"/>
      <c r="D16" s="274"/>
      <c r="E16" s="274"/>
      <c r="F16" s="274"/>
      <c r="G16" s="274"/>
      <c r="H16" s="275"/>
      <c r="I16" s="275"/>
      <c r="J16" s="275"/>
      <c r="K16" s="275"/>
      <c r="L16" s="275"/>
      <c r="M16" s="275"/>
      <c r="N16" s="275"/>
      <c r="O16" s="275"/>
      <c r="P16" s="275"/>
      <c r="Q16" s="275"/>
      <c r="R16" s="275"/>
      <c r="S16" s="275"/>
      <c r="T16" s="275"/>
      <c r="U16" s="275"/>
      <c r="V16" s="275"/>
      <c r="W16" s="275"/>
      <c r="X16" s="275"/>
      <c r="Y16" s="275"/>
      <c r="Z16" s="275"/>
      <c r="AA16" s="275"/>
      <c r="AB16" s="275"/>
      <c r="AC16" s="273" t="s">
        <v>48</v>
      </c>
      <c r="AD16" s="276"/>
      <c r="AE16" s="276"/>
      <c r="AF16" s="276"/>
      <c r="AG16" s="276"/>
      <c r="AH16" s="276"/>
      <c r="AI16" s="276"/>
      <c r="AJ16" s="276"/>
      <c r="AK16" s="276"/>
    </row>
    <row r="17" customFormat="false" ht="22.5" hidden="false" customHeight="true" outlineLevel="0" collapsed="false">
      <c r="A17" s="277" t="s">
        <v>162</v>
      </c>
      <c r="B17" s="277"/>
      <c r="C17" s="277"/>
      <c r="D17" s="277"/>
      <c r="E17" s="277"/>
      <c r="F17" s="277"/>
      <c r="G17" s="277"/>
      <c r="H17" s="278" t="n">
        <f aca="false">SUM(H13:AB16)</f>
        <v>0</v>
      </c>
      <c r="I17" s="278"/>
      <c r="J17" s="278"/>
      <c r="K17" s="278"/>
      <c r="L17" s="278"/>
      <c r="M17" s="278"/>
      <c r="N17" s="278"/>
      <c r="O17" s="278"/>
      <c r="P17" s="278"/>
      <c r="Q17" s="278"/>
      <c r="R17" s="278"/>
      <c r="S17" s="278"/>
      <c r="T17" s="278"/>
      <c r="U17" s="278"/>
      <c r="V17" s="278"/>
      <c r="W17" s="278"/>
      <c r="X17" s="278"/>
      <c r="Y17" s="278"/>
      <c r="Z17" s="278"/>
      <c r="AA17" s="278"/>
      <c r="AB17" s="278"/>
      <c r="AC17" s="279" t="s">
        <v>48</v>
      </c>
      <c r="AD17" s="280" t="n">
        <f aca="false">ROUNDDOWN(H17*0.03,0)</f>
        <v>0</v>
      </c>
      <c r="AE17" s="280"/>
      <c r="AF17" s="280"/>
      <c r="AG17" s="280"/>
      <c r="AH17" s="280"/>
      <c r="AI17" s="280"/>
      <c r="AJ17" s="281" t="s">
        <v>48</v>
      </c>
      <c r="AK17" s="281"/>
    </row>
    <row r="18" customFormat="false" ht="18.75" hidden="false" customHeight="true" outlineLevel="0" collapsed="false">
      <c r="A18" s="282" t="s">
        <v>163</v>
      </c>
      <c r="B18" s="282"/>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row>
    <row r="19" customFormat="false" ht="18.75" hidden="false" customHeight="true" outlineLevel="0" collapsed="false">
      <c r="A19" s="283" t="s">
        <v>164</v>
      </c>
      <c r="B19" s="283"/>
      <c r="C19" s="283"/>
      <c r="D19" s="283"/>
      <c r="E19" s="283"/>
      <c r="F19" s="283"/>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83"/>
    </row>
    <row r="20" customFormat="false" ht="13.5" hidden="false" customHeight="true" outlineLevel="0" collapsed="false">
      <c r="A20" s="284"/>
      <c r="B20" s="284"/>
      <c r="C20" s="284"/>
      <c r="D20" s="284"/>
      <c r="E20" s="284"/>
      <c r="F20" s="285"/>
      <c r="G20" s="285"/>
      <c r="H20" s="285"/>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6"/>
    </row>
    <row r="21" customFormat="false" ht="22.5" hidden="false" customHeight="true" outlineLevel="0" collapsed="false">
      <c r="A21" s="160" t="s">
        <v>165</v>
      </c>
      <c r="B21" s="284"/>
      <c r="C21" s="284"/>
      <c r="D21" s="284"/>
      <c r="E21" s="284"/>
      <c r="F21" s="285"/>
      <c r="G21" s="285"/>
      <c r="H21" s="285"/>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row>
    <row r="22" customFormat="false" ht="22.5" hidden="false" customHeight="true" outlineLevel="0" collapsed="false">
      <c r="A22" s="287" t="s">
        <v>166</v>
      </c>
      <c r="B22" s="287"/>
      <c r="C22" s="287"/>
      <c r="D22" s="287"/>
      <c r="E22" s="287"/>
      <c r="F22" s="287"/>
      <c r="G22" s="287"/>
      <c r="H22" s="287"/>
      <c r="I22" s="287"/>
      <c r="J22" s="287"/>
      <c r="K22" s="287"/>
      <c r="L22" s="287"/>
      <c r="M22" s="287"/>
      <c r="N22" s="287"/>
      <c r="O22" s="287"/>
      <c r="P22" s="287"/>
      <c r="Q22" s="287"/>
      <c r="R22" s="287"/>
      <c r="S22" s="287"/>
      <c r="T22" s="287"/>
      <c r="U22" s="287"/>
      <c r="V22" s="287"/>
      <c r="W22" s="287"/>
      <c r="X22" s="287"/>
      <c r="Y22" s="287"/>
      <c r="Z22" s="287"/>
      <c r="AA22" s="287"/>
      <c r="AB22" s="287"/>
      <c r="AC22" s="287"/>
      <c r="AD22" s="288" t="n">
        <f aca="false">MIN(W11,AF11)</f>
        <v>0</v>
      </c>
      <c r="AE22" s="288"/>
      <c r="AF22" s="288"/>
      <c r="AG22" s="288"/>
      <c r="AH22" s="288"/>
      <c r="AI22" s="288"/>
      <c r="AJ22" s="289" t="s">
        <v>48</v>
      </c>
      <c r="AK22" s="289"/>
    </row>
    <row r="23" customFormat="false" ht="30.75" hidden="false" customHeight="true" outlineLevel="0" collapsed="false">
      <c r="A23" s="290"/>
      <c r="B23" s="290"/>
      <c r="C23" s="290"/>
      <c r="D23" s="290"/>
      <c r="E23" s="290"/>
      <c r="F23" s="290"/>
      <c r="G23" s="290"/>
      <c r="H23" s="290"/>
      <c r="I23" s="290"/>
      <c r="J23" s="290"/>
      <c r="K23" s="290"/>
      <c r="L23" s="290"/>
      <c r="M23" s="290"/>
      <c r="N23" s="290"/>
      <c r="O23" s="290"/>
      <c r="P23" s="290"/>
      <c r="Q23" s="291"/>
      <c r="R23" s="291"/>
      <c r="S23" s="291"/>
      <c r="T23" s="291"/>
      <c r="U23" s="291"/>
      <c r="V23" s="291"/>
      <c r="W23" s="292" t="s">
        <v>167</v>
      </c>
      <c r="X23" s="292"/>
      <c r="Y23" s="292"/>
      <c r="Z23" s="292"/>
      <c r="AA23" s="292"/>
      <c r="AB23" s="292"/>
      <c r="AC23" s="292"/>
      <c r="AD23" s="293" t="n">
        <f aca="false">ROUNDDOWN(AD22,-3)</f>
        <v>0</v>
      </c>
      <c r="AE23" s="293"/>
      <c r="AF23" s="293"/>
      <c r="AG23" s="293"/>
      <c r="AH23" s="293"/>
      <c r="AI23" s="293"/>
      <c r="AJ23" s="294" t="s">
        <v>48</v>
      </c>
      <c r="AK23" s="294"/>
    </row>
    <row r="24" customFormat="false" ht="13.5" hidden="false" customHeight="false" outlineLevel="0" collapsed="false">
      <c r="A24" s="295"/>
      <c r="B24" s="295"/>
      <c r="C24" s="295"/>
      <c r="D24" s="295"/>
      <c r="E24" s="295"/>
      <c r="F24" s="295"/>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row>
    <row r="25" customFormat="false" ht="24.75" hidden="false" customHeight="true" outlineLevel="0" collapsed="false">
      <c r="A25" s="284"/>
      <c r="B25" s="284"/>
      <c r="C25" s="284"/>
      <c r="D25" s="284"/>
      <c r="E25" s="284"/>
      <c r="F25" s="296"/>
      <c r="G25" s="296"/>
      <c r="H25" s="29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c r="AJ25" s="286"/>
      <c r="AK25" s="286"/>
    </row>
    <row r="26" customFormat="false" ht="24.75" hidden="false" customHeight="true" outlineLevel="0" collapsed="false">
      <c r="A26" s="297" t="s">
        <v>168</v>
      </c>
      <c r="B26" s="297"/>
      <c r="C26" s="297"/>
      <c r="D26" s="297"/>
      <c r="E26" s="297"/>
      <c r="F26" s="297"/>
      <c r="G26" s="297"/>
      <c r="H26" s="297"/>
      <c r="I26" s="297"/>
      <c r="J26" s="297"/>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N26" s="298" t="str">
        <f aca="false">IF(COUNTIF(A27:A30,"○")=4,"OK","NG")</f>
        <v>NG</v>
      </c>
    </row>
    <row r="27" s="216" customFormat="true" ht="29.25" hidden="false" customHeight="true" outlineLevel="0" collapsed="false">
      <c r="A27" s="299"/>
      <c r="B27" s="300" t="s">
        <v>181</v>
      </c>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N27" s="217"/>
    </row>
    <row r="28" s="216" customFormat="true" ht="25.5" hidden="false" customHeight="true" outlineLevel="0" collapsed="false">
      <c r="A28" s="301"/>
      <c r="B28" s="302" t="s">
        <v>170</v>
      </c>
      <c r="C28" s="302"/>
      <c r="D28" s="302"/>
      <c r="E28" s="302"/>
      <c r="F28" s="302"/>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N28" s="217"/>
    </row>
    <row r="29" customFormat="false" ht="25.5" hidden="false" customHeight="true" outlineLevel="0" collapsed="false">
      <c r="A29" s="301"/>
      <c r="B29" s="302" t="s">
        <v>171</v>
      </c>
      <c r="C29" s="302"/>
      <c r="D29" s="302"/>
      <c r="E29" s="302"/>
      <c r="F29" s="30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row>
    <row r="30" customFormat="false" ht="25.5" hidden="false" customHeight="true" outlineLevel="0" collapsed="false">
      <c r="A30" s="303"/>
      <c r="B30" s="304" t="s">
        <v>172</v>
      </c>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row>
    <row r="31" customFormat="false" ht="25.5" hidden="false" customHeight="true" outlineLevel="0" collapsed="false">
      <c r="A31" s="305"/>
      <c r="B31" s="306"/>
      <c r="C31" s="306"/>
      <c r="D31" s="306"/>
      <c r="E31" s="306"/>
      <c r="F31" s="306"/>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6"/>
      <c r="AJ31" s="306"/>
      <c r="AK31" s="306"/>
    </row>
    <row r="32" customFormat="false" ht="21.75" hidden="false" customHeight="true" outlineLevel="0" collapsed="false">
      <c r="A32" s="307" t="s">
        <v>173</v>
      </c>
      <c r="B32" s="307"/>
      <c r="C32" s="307"/>
      <c r="D32" s="307"/>
      <c r="E32" s="307"/>
      <c r="F32" s="307"/>
      <c r="G32" s="307"/>
      <c r="H32" s="307"/>
      <c r="I32" s="307"/>
      <c r="J32" s="307"/>
      <c r="K32" s="307"/>
      <c r="L32" s="307"/>
      <c r="M32" s="307"/>
      <c r="N32" s="307"/>
      <c r="O32" s="307"/>
      <c r="P32" s="307"/>
      <c r="Q32" s="307"/>
      <c r="R32" s="307"/>
      <c r="S32" s="307"/>
      <c r="T32" s="307"/>
      <c r="U32" s="307"/>
      <c r="V32" s="307"/>
      <c r="W32" s="307"/>
      <c r="X32" s="307"/>
      <c r="Y32" s="307"/>
      <c r="Z32" s="307"/>
      <c r="AA32" s="307"/>
      <c r="AB32" s="307"/>
      <c r="AC32" s="307"/>
      <c r="AD32" s="307"/>
      <c r="AE32" s="307"/>
      <c r="AF32" s="307"/>
      <c r="AG32" s="307"/>
      <c r="AH32" s="307"/>
      <c r="AI32" s="307"/>
      <c r="AJ32" s="307"/>
      <c r="AK32" s="307"/>
      <c r="AN32" s="308" t="str">
        <f aca="false">IF(AN26="OK","○",IF(AN26="NG","×",""))</f>
        <v>×</v>
      </c>
      <c r="AO32" s="309"/>
    </row>
    <row r="33" customFormat="false" ht="22.5" hidden="false" customHeight="true" outlineLevel="0" collapsed="false">
      <c r="A33" s="310"/>
      <c r="B33" s="310"/>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row>
    <row r="34" s="310" customFormat="true" ht="18.75" hidden="false" customHeight="true" outlineLevel="0" collapsed="false">
      <c r="AN34" s="311"/>
    </row>
    <row r="35" s="310" customFormat="true" ht="18.75" hidden="true" customHeight="true" outlineLevel="0" collapsed="false">
      <c r="C35" s="311" t="s">
        <v>153</v>
      </c>
      <c r="AN35" s="311"/>
    </row>
    <row r="36" s="310" customFormat="true" ht="18.75" hidden="true" customHeight="true" outlineLevel="0" collapsed="false">
      <c r="A36" s="310" t="n">
        <v>1</v>
      </c>
      <c r="B36" s="312" t="s">
        <v>61</v>
      </c>
      <c r="C36" s="313" t="n">
        <v>150000</v>
      </c>
      <c r="D36" s="310" t="s">
        <v>174</v>
      </c>
      <c r="E36" s="314"/>
      <c r="AN36" s="311"/>
    </row>
    <row r="37" s="310" customFormat="true" ht="18.75" hidden="true" customHeight="true" outlineLevel="0" collapsed="false">
      <c r="A37" s="310" t="n">
        <v>2</v>
      </c>
      <c r="B37" s="312" t="s">
        <v>62</v>
      </c>
      <c r="C37" s="313" t="n">
        <v>150000</v>
      </c>
      <c r="D37" s="310" t="s">
        <v>174</v>
      </c>
      <c r="E37" s="314"/>
      <c r="AN37" s="311"/>
    </row>
    <row r="38" s="310" customFormat="true" ht="18.75" hidden="true" customHeight="true" outlineLevel="0" collapsed="false">
      <c r="A38" s="310" t="n">
        <v>3</v>
      </c>
      <c r="B38" s="312" t="s">
        <v>63</v>
      </c>
      <c r="C38" s="313" t="n">
        <v>300000</v>
      </c>
      <c r="D38" s="310" t="s">
        <v>174</v>
      </c>
      <c r="E38" s="314"/>
      <c r="AN38" s="311"/>
    </row>
    <row r="39" s="310" customFormat="true" ht="18.75" hidden="true" customHeight="true" outlineLevel="0" collapsed="false">
      <c r="A39" s="310" t="n">
        <v>4</v>
      </c>
      <c r="B39" s="312" t="s">
        <v>64</v>
      </c>
      <c r="C39" s="313" t="n">
        <v>300000</v>
      </c>
      <c r="D39" s="310" t="s">
        <v>174</v>
      </c>
      <c r="E39" s="314"/>
      <c r="AN39" s="311"/>
    </row>
    <row r="40" s="310" customFormat="true" ht="18.75" hidden="true" customHeight="true" outlineLevel="0" collapsed="false">
      <c r="A40" s="310" t="n">
        <v>5</v>
      </c>
      <c r="B40" s="312" t="s">
        <v>65</v>
      </c>
      <c r="C40" s="313" t="n">
        <v>300000</v>
      </c>
      <c r="D40" s="310" t="s">
        <v>174</v>
      </c>
      <c r="E40" s="314"/>
      <c r="AN40" s="311"/>
    </row>
    <row r="41" s="310" customFormat="true" ht="18.75" hidden="true" customHeight="true" outlineLevel="0" collapsed="false">
      <c r="A41" s="310" t="n">
        <v>6</v>
      </c>
      <c r="B41" s="312" t="s">
        <v>66</v>
      </c>
      <c r="C41" s="313" t="n">
        <v>150000</v>
      </c>
      <c r="D41" s="310" t="s">
        <v>174</v>
      </c>
      <c r="E41" s="314"/>
      <c r="AN41" s="311"/>
    </row>
    <row r="42" s="310" customFormat="true" ht="18.75" hidden="true" customHeight="true" outlineLevel="0" collapsed="false">
      <c r="A42" s="310" t="n">
        <v>7</v>
      </c>
      <c r="B42" s="312" t="s">
        <v>67</v>
      </c>
      <c r="C42" s="313" t="n">
        <v>300000</v>
      </c>
      <c r="D42" s="310" t="s">
        <v>174</v>
      </c>
      <c r="E42" s="314"/>
      <c r="AN42" s="311"/>
    </row>
    <row r="43" s="310" customFormat="true" ht="18.75" hidden="true" customHeight="true" outlineLevel="0" collapsed="false">
      <c r="A43" s="310" t="n">
        <v>8</v>
      </c>
      <c r="B43" s="312" t="s">
        <v>68</v>
      </c>
      <c r="C43" s="313" t="n">
        <v>150000</v>
      </c>
      <c r="D43" s="310" t="s">
        <v>174</v>
      </c>
      <c r="E43" s="314"/>
      <c r="AN43" s="311"/>
    </row>
    <row r="44" s="310" customFormat="true" ht="18.75" hidden="true" customHeight="true" outlineLevel="0" collapsed="false">
      <c r="A44" s="310" t="n">
        <v>9</v>
      </c>
      <c r="B44" s="312" t="s">
        <v>70</v>
      </c>
      <c r="C44" s="313" t="n">
        <v>30000</v>
      </c>
      <c r="D44" s="310" t="s">
        <v>174</v>
      </c>
      <c r="E44" s="314"/>
      <c r="AN44" s="311"/>
    </row>
    <row r="45" s="310" customFormat="true" ht="18.75" hidden="true" customHeight="true" outlineLevel="0" collapsed="false">
      <c r="A45" s="310" t="n">
        <v>10</v>
      </c>
      <c r="B45" s="312" t="s">
        <v>175</v>
      </c>
      <c r="C45" s="313" t="n">
        <v>375000</v>
      </c>
      <c r="D45" s="310" t="s">
        <v>174</v>
      </c>
      <c r="E45" s="314"/>
      <c r="AN45" s="311"/>
    </row>
    <row r="46" s="310" customFormat="true" ht="18.75" hidden="true" customHeight="true" outlineLevel="0" collapsed="false">
      <c r="A46" s="310" t="n">
        <v>11</v>
      </c>
      <c r="B46" s="310" t="s">
        <v>176</v>
      </c>
      <c r="C46" s="313" t="n">
        <v>450000</v>
      </c>
      <c r="D46" s="310" t="s">
        <v>174</v>
      </c>
      <c r="E46" s="314"/>
      <c r="AN46" s="311"/>
    </row>
    <row r="47" s="310" customFormat="true" ht="18.75" hidden="true" customHeight="true" outlineLevel="0" collapsed="false">
      <c r="A47" s="310" t="n">
        <v>12</v>
      </c>
      <c r="B47" s="310" t="s">
        <v>177</v>
      </c>
      <c r="C47" s="313" t="n">
        <v>525000</v>
      </c>
      <c r="D47" s="310" t="s">
        <v>174</v>
      </c>
      <c r="E47" s="314"/>
      <c r="AN47" s="311"/>
    </row>
    <row r="48" s="310" customFormat="true" ht="18.75" hidden="true" customHeight="true" outlineLevel="0" collapsed="false">
      <c r="A48" s="310" t="n">
        <v>13</v>
      </c>
      <c r="B48" s="310" t="s">
        <v>178</v>
      </c>
      <c r="C48" s="313" t="n">
        <v>600000</v>
      </c>
      <c r="D48" s="310" t="s">
        <v>174</v>
      </c>
      <c r="E48" s="314"/>
      <c r="AN48" s="311"/>
    </row>
    <row r="49" s="310" customFormat="true" ht="18.75" hidden="true" customHeight="true" outlineLevel="0" collapsed="false">
      <c r="A49" s="310" t="n">
        <v>14</v>
      </c>
      <c r="B49" s="310" t="s">
        <v>179</v>
      </c>
      <c r="C49" s="313" t="n">
        <v>75000</v>
      </c>
      <c r="D49" s="310" t="s">
        <v>174</v>
      </c>
      <c r="E49" s="314"/>
      <c r="AN49" s="311"/>
    </row>
    <row r="50" s="310" customFormat="true" ht="18.75" hidden="true" customHeight="true" outlineLevel="0" collapsed="false">
      <c r="A50" s="310" t="n">
        <v>15</v>
      </c>
      <c r="B50" s="310" t="s">
        <v>180</v>
      </c>
      <c r="C50" s="313" t="n">
        <v>105000</v>
      </c>
      <c r="D50" s="310" t="s">
        <v>174</v>
      </c>
      <c r="E50" s="314"/>
      <c r="AN50" s="311"/>
    </row>
    <row r="51" s="310" customFormat="true" ht="18.75" hidden="true" customHeight="true" outlineLevel="0" collapsed="false">
      <c r="A51" s="310" t="n">
        <v>16</v>
      </c>
      <c r="B51" s="310" t="s">
        <v>83</v>
      </c>
      <c r="C51" s="313" t="n">
        <v>30000</v>
      </c>
      <c r="D51" s="310" t="s">
        <v>174</v>
      </c>
      <c r="E51" s="314"/>
      <c r="AN51" s="311"/>
    </row>
    <row r="52" s="310" customFormat="true" ht="18.75" hidden="true" customHeight="true" outlineLevel="0" collapsed="false">
      <c r="A52" s="310" t="n">
        <v>17</v>
      </c>
      <c r="B52" s="310" t="s">
        <v>84</v>
      </c>
      <c r="C52" s="313" t="n">
        <v>30000</v>
      </c>
      <c r="D52" s="310" t="s">
        <v>174</v>
      </c>
      <c r="E52" s="314"/>
      <c r="AN52" s="311"/>
    </row>
    <row r="53" s="310" customFormat="true" ht="18.75" hidden="true" customHeight="true" outlineLevel="0" collapsed="false">
      <c r="A53" s="310" t="n">
        <v>18</v>
      </c>
      <c r="B53" s="310" t="s">
        <v>86</v>
      </c>
      <c r="C53" s="313" t="n">
        <v>30000</v>
      </c>
      <c r="D53" s="310" t="s">
        <v>174</v>
      </c>
      <c r="E53" s="314"/>
      <c r="AN53" s="311"/>
    </row>
    <row r="54" s="310" customFormat="true" ht="18.75" hidden="true" customHeight="true" outlineLevel="0" collapsed="false">
      <c r="A54" s="310" t="n">
        <v>19</v>
      </c>
      <c r="B54" s="310" t="s">
        <v>87</v>
      </c>
      <c r="C54" s="313" t="n">
        <v>30000</v>
      </c>
      <c r="D54" s="310" t="s">
        <v>174</v>
      </c>
      <c r="E54" s="314"/>
      <c r="AN54" s="311"/>
    </row>
    <row r="55" s="310" customFormat="true" ht="18.75" hidden="true" customHeight="true" outlineLevel="0" collapsed="false">
      <c r="A55" s="310" t="n">
        <v>20</v>
      </c>
      <c r="B55" s="310" t="s">
        <v>88</v>
      </c>
      <c r="C55" s="313" t="n">
        <v>30000</v>
      </c>
      <c r="D55" s="310" t="s">
        <v>174</v>
      </c>
      <c r="E55" s="314"/>
      <c r="AN55" s="311"/>
    </row>
    <row r="56" customFormat="false" ht="13.5" hidden="true" customHeight="false" outlineLevel="0" collapsed="false"/>
  </sheetData>
  <mergeCells count="64">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 ref="R6:T6"/>
    <mergeCell ref="AA6:AK6"/>
    <mergeCell ref="AR6:AR7"/>
    <mergeCell ref="J7:AK7"/>
    <mergeCell ref="J8:P8"/>
    <mergeCell ref="Q8:W8"/>
    <mergeCell ref="X8:AA8"/>
    <mergeCell ref="AB8:AK8"/>
    <mergeCell ref="J9:AK9"/>
    <mergeCell ref="S11:V11"/>
    <mergeCell ref="W11:AA11"/>
    <mergeCell ref="AB11:AC11"/>
    <mergeCell ref="AD11:AE11"/>
    <mergeCell ref="AF11:AI11"/>
    <mergeCell ref="AJ11:AK11"/>
    <mergeCell ref="A12:G12"/>
    <mergeCell ref="H12:AC12"/>
    <mergeCell ref="AD12:AK12"/>
    <mergeCell ref="A13:G13"/>
    <mergeCell ref="H13:AB13"/>
    <mergeCell ref="AD13:AK13"/>
    <mergeCell ref="A14:G14"/>
    <mergeCell ref="H14:AB14"/>
    <mergeCell ref="AD14:AK14"/>
    <mergeCell ref="A15:G15"/>
    <mergeCell ref="H15:AB15"/>
    <mergeCell ref="AD15:AK15"/>
    <mergeCell ref="A16:G16"/>
    <mergeCell ref="H16:AB16"/>
    <mergeCell ref="AD16:AK16"/>
    <mergeCell ref="A17:G17"/>
    <mergeCell ref="H17:AB17"/>
    <mergeCell ref="AD17:AI17"/>
    <mergeCell ref="AJ17:AK17"/>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32:AK32"/>
  </mergeCells>
  <dataValidations count="5">
    <dataValidation allowBlank="true" errorStyle="stop" operator="between" showDropDown="false" showErrorMessage="true" showInputMessage="true" sqref="A27:A31" type="list">
      <formula1>"○"</formula1>
      <formula2>0</formula2>
    </dataValidation>
    <dataValidation allowBlank="true" errorStyle="stop" operator="between" showDropDown="false" showErrorMessage="true" showInputMessage="true" sqref="J3:AD3 AC5:AF5 AH5:AI5 O6:P6 R6:T6 Q8:W8" type="none">
      <formula1>0</formula1>
      <formula2>0</formula2>
    </dataValidation>
    <dataValidation allowBlank="true" error="10桁で入力してください。" errorStyle="stop" errorTitle="事業所番号" operator="equal" showDropDown="false" showErrorMessage="true" showInputMessage="true" sqref="AE4:AK4" type="textLength">
      <formula1>10</formula1>
      <formula2>0</formula2>
    </dataValidation>
    <dataValidation allowBlank="true" error="所要額が1,000円未満の場合は申請できません。" errorStyle="stop" operator="between" showDropDown="false" showErrorMessage="true" showInputMessage="true" sqref="AF11" type="whole">
      <formula1>1000</formula1>
      <formula2>1E+028</formula2>
    </dataValidation>
    <dataValidation allowBlank="true" errorStyle="stop" operator="between" showDropDown="false" showErrorMessage="true" showInputMessage="true" sqref="J5:Z5" type="list">
      <formula1>$B$36:$B$55</formula1>
      <formula2>0</formula2>
    </dataValidation>
  </dataValidations>
  <printOptions headings="false" gridLines="false" gridLinesSet="true" horizontalCentered="false" verticalCentered="false"/>
  <pageMargins left="0.708333333333333" right="0.157638888888889" top="0.747916666666667" bottom="0.23611111111111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U5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R15" activeCellId="0" sqref="AR15"/>
    </sheetView>
  </sheetViews>
  <sheetFormatPr defaultColWidth="2.2578125" defaultRowHeight="13.5" zeroHeight="false" outlineLevelRow="0" outlineLevelCol="0"/>
  <cols>
    <col collapsed="false" customWidth="true" hidden="false" outlineLevel="0" max="1" min="1" style="205" width="5.26"/>
    <col collapsed="false" customWidth="true" hidden="false" outlineLevel="0" max="7" min="2" style="205" width="3.63"/>
    <col collapsed="false" customWidth="true" hidden="false" outlineLevel="0" max="17" min="8" style="205" width="2"/>
    <col collapsed="false" customWidth="true" hidden="false" outlineLevel="0" max="18" min="18" style="205" width="2.63"/>
    <col collapsed="false" customWidth="true" hidden="false" outlineLevel="0" max="28" min="19" style="205" width="2"/>
    <col collapsed="false" customWidth="true" hidden="false" outlineLevel="0" max="30" min="29" style="205" width="2.63"/>
    <col collapsed="false" customWidth="true" hidden="false" outlineLevel="0" max="31" min="31" style="205" width="2.87"/>
    <col collapsed="false" customWidth="true" hidden="false" outlineLevel="0" max="33" min="32" style="205" width="2.5"/>
    <col collapsed="false" customWidth="true" hidden="false" outlineLevel="0" max="35" min="34" style="205" width="2.63"/>
    <col collapsed="false" customWidth="true" hidden="false" outlineLevel="0" max="37" min="36" style="205" width="1.63"/>
    <col collapsed="false" customWidth="false" hidden="false" outlineLevel="0" max="39" min="38" style="205" width="2.25"/>
    <col collapsed="false" customWidth="true" hidden="false" outlineLevel="0" max="40" min="40" style="206" width="20.5"/>
    <col collapsed="false" customWidth="true" hidden="false" outlineLevel="0" max="41" min="41" style="205" width="9.13"/>
    <col collapsed="false" customWidth="false" hidden="false" outlineLevel="0" max="16384" min="42" style="205" width="2.25"/>
  </cols>
  <sheetData>
    <row r="1" customFormat="false" ht="13.5" hidden="false" customHeight="false" outlineLevel="0" collapsed="false">
      <c r="A1" s="207" t="s">
        <v>140</v>
      </c>
      <c r="AN1" s="208" t="s">
        <v>141</v>
      </c>
      <c r="AO1" s="208"/>
      <c r="AP1" s="208"/>
      <c r="AQ1" s="208"/>
      <c r="AR1" s="208"/>
      <c r="AS1" s="208"/>
      <c r="AT1" s="208"/>
      <c r="AU1" s="208"/>
    </row>
    <row r="2" customFormat="false" ht="14.25" hidden="false" customHeight="false" outlineLevel="0" collapsed="false">
      <c r="AN2" s="208"/>
      <c r="AO2" s="208"/>
      <c r="AP2" s="208"/>
      <c r="AQ2" s="208"/>
      <c r="AR2" s="208"/>
      <c r="AS2" s="208"/>
      <c r="AT2" s="208"/>
      <c r="AU2" s="208"/>
    </row>
    <row r="3" s="216" customFormat="true" ht="12" hidden="false" customHeight="true" outlineLevel="0" collapsed="false">
      <c r="A3" s="209" t="s">
        <v>142</v>
      </c>
      <c r="B3" s="210" t="s">
        <v>31</v>
      </c>
      <c r="C3" s="211"/>
      <c r="D3" s="211"/>
      <c r="E3" s="212"/>
      <c r="F3" s="212"/>
      <c r="G3" s="212"/>
      <c r="H3" s="212"/>
      <c r="I3" s="213"/>
      <c r="J3" s="214"/>
      <c r="K3" s="214"/>
      <c r="L3" s="214"/>
      <c r="M3" s="214"/>
      <c r="N3" s="214"/>
      <c r="O3" s="214"/>
      <c r="P3" s="214"/>
      <c r="Q3" s="214"/>
      <c r="R3" s="214"/>
      <c r="S3" s="214"/>
      <c r="T3" s="214"/>
      <c r="U3" s="214"/>
      <c r="V3" s="214"/>
      <c r="W3" s="214"/>
      <c r="X3" s="214"/>
      <c r="Y3" s="214"/>
      <c r="Z3" s="214"/>
      <c r="AA3" s="214"/>
      <c r="AB3" s="214"/>
      <c r="AC3" s="214"/>
      <c r="AD3" s="214"/>
      <c r="AE3" s="215" t="s">
        <v>96</v>
      </c>
      <c r="AF3" s="215"/>
      <c r="AG3" s="215"/>
      <c r="AH3" s="215"/>
      <c r="AI3" s="215"/>
      <c r="AJ3" s="215"/>
      <c r="AK3" s="215"/>
      <c r="AN3" s="217"/>
    </row>
    <row r="4" s="216" customFormat="true" ht="20.25" hidden="false" customHeight="true" outlineLevel="0" collapsed="false">
      <c r="A4" s="209"/>
      <c r="B4" s="218" t="s">
        <v>143</v>
      </c>
      <c r="C4" s="219"/>
      <c r="D4" s="219"/>
      <c r="E4" s="220"/>
      <c r="F4" s="220"/>
      <c r="G4" s="220"/>
      <c r="H4" s="220"/>
      <c r="I4" s="221"/>
      <c r="J4" s="222"/>
      <c r="K4" s="222"/>
      <c r="L4" s="222"/>
      <c r="M4" s="222"/>
      <c r="N4" s="222"/>
      <c r="O4" s="222"/>
      <c r="P4" s="222"/>
      <c r="Q4" s="222"/>
      <c r="R4" s="222"/>
      <c r="S4" s="222"/>
      <c r="T4" s="222"/>
      <c r="U4" s="222"/>
      <c r="V4" s="222"/>
      <c r="W4" s="222"/>
      <c r="X4" s="222"/>
      <c r="Y4" s="222"/>
      <c r="Z4" s="222"/>
      <c r="AA4" s="222"/>
      <c r="AB4" s="222"/>
      <c r="AC4" s="222"/>
      <c r="AD4" s="222"/>
      <c r="AE4" s="223"/>
      <c r="AF4" s="223"/>
      <c r="AG4" s="223"/>
      <c r="AH4" s="223"/>
      <c r="AI4" s="223"/>
      <c r="AJ4" s="223"/>
      <c r="AK4" s="223"/>
      <c r="AN4" s="224"/>
      <c r="AO4" s="224"/>
      <c r="AP4" s="224"/>
      <c r="AQ4" s="224"/>
      <c r="AR4" s="224"/>
    </row>
    <row r="5" s="216" customFormat="true" ht="26.25" hidden="false" customHeight="true" outlineLevel="0" collapsed="false">
      <c r="A5" s="209"/>
      <c r="B5" s="225" t="s">
        <v>97</v>
      </c>
      <c r="C5" s="226"/>
      <c r="D5" s="226"/>
      <c r="E5" s="58"/>
      <c r="F5" s="58"/>
      <c r="G5" s="58"/>
      <c r="H5" s="58"/>
      <c r="I5" s="227"/>
      <c r="J5" s="228"/>
      <c r="K5" s="228"/>
      <c r="L5" s="228"/>
      <c r="M5" s="228"/>
      <c r="N5" s="228"/>
      <c r="O5" s="228"/>
      <c r="P5" s="228"/>
      <c r="Q5" s="228"/>
      <c r="R5" s="228"/>
      <c r="S5" s="228"/>
      <c r="T5" s="228"/>
      <c r="U5" s="228"/>
      <c r="V5" s="228"/>
      <c r="W5" s="228"/>
      <c r="X5" s="228"/>
      <c r="Y5" s="228"/>
      <c r="Z5" s="228"/>
      <c r="AA5" s="229" t="s">
        <v>144</v>
      </c>
      <c r="AB5" s="229"/>
      <c r="AC5" s="230"/>
      <c r="AD5" s="230"/>
      <c r="AE5" s="231" t="s">
        <v>145</v>
      </c>
      <c r="AF5" s="232" t="s">
        <v>146</v>
      </c>
      <c r="AG5" s="232"/>
      <c r="AH5" s="233"/>
      <c r="AI5" s="233"/>
      <c r="AJ5" s="234" t="s">
        <v>147</v>
      </c>
      <c r="AK5" s="234"/>
      <c r="AN5" s="235" t="s">
        <v>148</v>
      </c>
      <c r="AO5" s="235"/>
      <c r="AP5" s="235"/>
      <c r="AQ5" s="235"/>
      <c r="AR5" s="235"/>
    </row>
    <row r="6" s="216" customFormat="true" ht="17.25" hidden="false" customHeight="true" outlineLevel="0" collapsed="false">
      <c r="A6" s="209"/>
      <c r="B6" s="236" t="s">
        <v>149</v>
      </c>
      <c r="C6" s="236"/>
      <c r="D6" s="236"/>
      <c r="E6" s="236"/>
      <c r="F6" s="236"/>
      <c r="G6" s="236"/>
      <c r="H6" s="236"/>
      <c r="I6" s="236"/>
      <c r="J6" s="237" t="s">
        <v>34</v>
      </c>
      <c r="K6" s="237"/>
      <c r="L6" s="237"/>
      <c r="M6" s="237"/>
      <c r="N6" s="237"/>
      <c r="O6" s="238"/>
      <c r="P6" s="238"/>
      <c r="Q6" s="239" t="s">
        <v>150</v>
      </c>
      <c r="R6" s="238"/>
      <c r="S6" s="238"/>
      <c r="T6" s="238"/>
      <c r="U6" s="237" t="s">
        <v>36</v>
      </c>
      <c r="V6" s="237"/>
      <c r="W6" s="237"/>
      <c r="X6" s="237"/>
      <c r="Y6" s="237"/>
      <c r="Z6" s="237"/>
      <c r="AA6" s="240"/>
      <c r="AB6" s="240"/>
      <c r="AC6" s="240"/>
      <c r="AD6" s="240"/>
      <c r="AE6" s="240"/>
      <c r="AF6" s="240"/>
      <c r="AG6" s="240"/>
      <c r="AH6" s="240"/>
      <c r="AI6" s="240"/>
      <c r="AJ6" s="240"/>
      <c r="AK6" s="240"/>
      <c r="AN6" s="241"/>
      <c r="AO6" s="242"/>
      <c r="AP6" s="242"/>
      <c r="AQ6" s="242"/>
      <c r="AR6" s="241"/>
    </row>
    <row r="7" s="216" customFormat="true" ht="20.25" hidden="false" customHeight="true" outlineLevel="0" collapsed="false">
      <c r="A7" s="209"/>
      <c r="B7" s="236"/>
      <c r="C7" s="236"/>
      <c r="D7" s="236"/>
      <c r="E7" s="236"/>
      <c r="F7" s="236"/>
      <c r="G7" s="236"/>
      <c r="H7" s="236"/>
      <c r="I7" s="236"/>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N7" s="241"/>
      <c r="AO7" s="242"/>
      <c r="AP7" s="242"/>
      <c r="AQ7" s="242"/>
      <c r="AR7" s="241"/>
    </row>
    <row r="8" s="216" customFormat="true" ht="21" hidden="false" customHeight="true" outlineLevel="0" collapsed="false">
      <c r="A8" s="209"/>
      <c r="B8" s="244" t="s">
        <v>37</v>
      </c>
      <c r="C8" s="245"/>
      <c r="D8" s="245"/>
      <c r="E8" s="246"/>
      <c r="F8" s="246"/>
      <c r="G8" s="246"/>
      <c r="H8" s="246"/>
      <c r="I8" s="247"/>
      <c r="J8" s="248" t="s">
        <v>38</v>
      </c>
      <c r="K8" s="248"/>
      <c r="L8" s="248"/>
      <c r="M8" s="248"/>
      <c r="N8" s="248"/>
      <c r="O8" s="248"/>
      <c r="P8" s="248"/>
      <c r="Q8" s="249"/>
      <c r="R8" s="249"/>
      <c r="S8" s="249"/>
      <c r="T8" s="249"/>
      <c r="U8" s="249"/>
      <c r="V8" s="249"/>
      <c r="W8" s="249"/>
      <c r="X8" s="248" t="s">
        <v>39</v>
      </c>
      <c r="Y8" s="248"/>
      <c r="Z8" s="248"/>
      <c r="AA8" s="248"/>
      <c r="AB8" s="250"/>
      <c r="AC8" s="250"/>
      <c r="AD8" s="250"/>
      <c r="AE8" s="250"/>
      <c r="AF8" s="250"/>
      <c r="AG8" s="250"/>
      <c r="AH8" s="250"/>
      <c r="AI8" s="250"/>
      <c r="AJ8" s="250"/>
      <c r="AK8" s="250"/>
      <c r="AN8" s="217"/>
    </row>
    <row r="9" s="216" customFormat="true" ht="20.25" hidden="false" customHeight="true" outlineLevel="0" collapsed="false">
      <c r="A9" s="209"/>
      <c r="B9" s="251" t="s">
        <v>151</v>
      </c>
      <c r="C9" s="252"/>
      <c r="D9" s="252"/>
      <c r="E9" s="253"/>
      <c r="F9" s="253"/>
      <c r="G9" s="253"/>
      <c r="H9" s="253"/>
      <c r="I9" s="254"/>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255"/>
      <c r="AN9" s="217"/>
    </row>
    <row r="10" s="216" customFormat="true" ht="19.5" hidden="false" customHeight="true" outlineLevel="0" collapsed="false">
      <c r="A10" s="242"/>
      <c r="B10" s="242"/>
      <c r="C10" s="242"/>
      <c r="D10" s="242"/>
      <c r="E10" s="242"/>
      <c r="F10" s="242"/>
      <c r="G10" s="242"/>
      <c r="H10" s="256"/>
      <c r="I10" s="58"/>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N10" s="217"/>
    </row>
    <row r="11" s="216" customFormat="true" ht="20.25" hidden="false" customHeight="true" outlineLevel="0" collapsed="false">
      <c r="A11" s="160" t="s">
        <v>152</v>
      </c>
      <c r="B11" s="242"/>
      <c r="C11" s="242"/>
      <c r="D11" s="242"/>
      <c r="E11" s="242"/>
      <c r="F11" s="242"/>
      <c r="G11" s="242"/>
      <c r="H11" s="256"/>
      <c r="I11" s="58"/>
      <c r="J11" s="226"/>
      <c r="K11" s="226"/>
      <c r="L11" s="226"/>
      <c r="M11" s="226"/>
      <c r="N11" s="226"/>
      <c r="O11" s="226"/>
      <c r="P11" s="226"/>
      <c r="Q11" s="226"/>
      <c r="R11" s="226"/>
      <c r="S11" s="257" t="s">
        <v>153</v>
      </c>
      <c r="T11" s="257"/>
      <c r="U11" s="257"/>
      <c r="V11" s="257"/>
      <c r="W11" s="258" t="str">
        <f aca="false">IF(J5="","",VLOOKUP(J5,$B$36:$C$55,2,0))</f>
        <v/>
      </c>
      <c r="X11" s="258"/>
      <c r="Y11" s="258"/>
      <c r="Z11" s="258"/>
      <c r="AA11" s="258"/>
      <c r="AB11" s="259" t="s">
        <v>48</v>
      </c>
      <c r="AC11" s="259"/>
      <c r="AD11" s="257" t="s">
        <v>154</v>
      </c>
      <c r="AE11" s="257"/>
      <c r="AF11" s="260" t="n">
        <f aca="false">AD17</f>
        <v>0</v>
      </c>
      <c r="AG11" s="260"/>
      <c r="AH11" s="260"/>
      <c r="AI11" s="260"/>
      <c r="AJ11" s="261" t="s">
        <v>48</v>
      </c>
      <c r="AK11" s="261"/>
      <c r="AN11" s="217"/>
    </row>
    <row r="12" customFormat="false" ht="42.75" hidden="false" customHeight="true" outlineLevel="0" collapsed="false">
      <c r="A12" s="262" t="s">
        <v>155</v>
      </c>
      <c r="B12" s="262"/>
      <c r="C12" s="262"/>
      <c r="D12" s="262"/>
      <c r="E12" s="262"/>
      <c r="F12" s="262"/>
      <c r="G12" s="262"/>
      <c r="H12" s="263" t="s">
        <v>156</v>
      </c>
      <c r="I12" s="263"/>
      <c r="J12" s="263"/>
      <c r="K12" s="263"/>
      <c r="L12" s="263"/>
      <c r="M12" s="263"/>
      <c r="N12" s="263"/>
      <c r="O12" s="263"/>
      <c r="P12" s="263"/>
      <c r="Q12" s="263"/>
      <c r="R12" s="263"/>
      <c r="S12" s="263"/>
      <c r="T12" s="263"/>
      <c r="U12" s="263"/>
      <c r="V12" s="263"/>
      <c r="W12" s="263"/>
      <c r="X12" s="263"/>
      <c r="Y12" s="263"/>
      <c r="Z12" s="263"/>
      <c r="AA12" s="263"/>
      <c r="AB12" s="263"/>
      <c r="AC12" s="263"/>
      <c r="AD12" s="264" t="s">
        <v>157</v>
      </c>
      <c r="AE12" s="264"/>
      <c r="AF12" s="264"/>
      <c r="AG12" s="264"/>
      <c r="AH12" s="264"/>
      <c r="AI12" s="264"/>
      <c r="AJ12" s="264"/>
      <c r="AK12" s="264"/>
    </row>
    <row r="13" customFormat="false" ht="39" hidden="false" customHeight="true" outlineLevel="0" collapsed="false">
      <c r="A13" s="265" t="s">
        <v>158</v>
      </c>
      <c r="B13" s="265"/>
      <c r="C13" s="265"/>
      <c r="D13" s="265"/>
      <c r="E13" s="265"/>
      <c r="F13" s="265"/>
      <c r="G13" s="265"/>
      <c r="H13" s="266"/>
      <c r="I13" s="266"/>
      <c r="J13" s="266"/>
      <c r="K13" s="266"/>
      <c r="L13" s="266"/>
      <c r="M13" s="266"/>
      <c r="N13" s="266"/>
      <c r="O13" s="266"/>
      <c r="P13" s="266"/>
      <c r="Q13" s="266"/>
      <c r="R13" s="266"/>
      <c r="S13" s="266"/>
      <c r="T13" s="266"/>
      <c r="U13" s="266"/>
      <c r="V13" s="266"/>
      <c r="W13" s="266"/>
      <c r="X13" s="266"/>
      <c r="Y13" s="266"/>
      <c r="Z13" s="266"/>
      <c r="AA13" s="266"/>
      <c r="AB13" s="266"/>
      <c r="AC13" s="267" t="s">
        <v>48</v>
      </c>
      <c r="AD13" s="268"/>
      <c r="AE13" s="268"/>
      <c r="AF13" s="268"/>
      <c r="AG13" s="268"/>
      <c r="AH13" s="268"/>
      <c r="AI13" s="268"/>
      <c r="AJ13" s="268"/>
      <c r="AK13" s="268"/>
    </row>
    <row r="14" customFormat="false" ht="39" hidden="false" customHeight="true" outlineLevel="0" collapsed="false">
      <c r="A14" s="269" t="s">
        <v>159</v>
      </c>
      <c r="B14" s="269"/>
      <c r="C14" s="269"/>
      <c r="D14" s="269"/>
      <c r="E14" s="269"/>
      <c r="F14" s="269"/>
      <c r="G14" s="269"/>
      <c r="H14" s="270"/>
      <c r="I14" s="270"/>
      <c r="J14" s="270"/>
      <c r="K14" s="270"/>
      <c r="L14" s="270"/>
      <c r="M14" s="270"/>
      <c r="N14" s="270"/>
      <c r="O14" s="270"/>
      <c r="P14" s="270"/>
      <c r="Q14" s="270"/>
      <c r="R14" s="270"/>
      <c r="S14" s="270"/>
      <c r="T14" s="270"/>
      <c r="U14" s="270"/>
      <c r="V14" s="270"/>
      <c r="W14" s="270"/>
      <c r="X14" s="270"/>
      <c r="Y14" s="270"/>
      <c r="Z14" s="270"/>
      <c r="AA14" s="270"/>
      <c r="AB14" s="270"/>
      <c r="AC14" s="271" t="s">
        <v>48</v>
      </c>
      <c r="AD14" s="272"/>
      <c r="AE14" s="272"/>
      <c r="AF14" s="272"/>
      <c r="AG14" s="272"/>
      <c r="AH14" s="272"/>
      <c r="AI14" s="272"/>
      <c r="AJ14" s="272"/>
      <c r="AK14" s="272"/>
    </row>
    <row r="15" customFormat="false" ht="39" hidden="false" customHeight="true" outlineLevel="0" collapsed="false">
      <c r="A15" s="269" t="s">
        <v>160</v>
      </c>
      <c r="B15" s="269"/>
      <c r="C15" s="269"/>
      <c r="D15" s="269"/>
      <c r="E15" s="269"/>
      <c r="F15" s="269"/>
      <c r="G15" s="269"/>
      <c r="H15" s="270"/>
      <c r="I15" s="270"/>
      <c r="J15" s="270"/>
      <c r="K15" s="270"/>
      <c r="L15" s="270"/>
      <c r="M15" s="270"/>
      <c r="N15" s="270"/>
      <c r="O15" s="270"/>
      <c r="P15" s="270"/>
      <c r="Q15" s="270"/>
      <c r="R15" s="270"/>
      <c r="S15" s="270"/>
      <c r="T15" s="270"/>
      <c r="U15" s="270"/>
      <c r="V15" s="270"/>
      <c r="W15" s="270"/>
      <c r="X15" s="270"/>
      <c r="Y15" s="270"/>
      <c r="Z15" s="270"/>
      <c r="AA15" s="270"/>
      <c r="AB15" s="270"/>
      <c r="AC15" s="273" t="s">
        <v>48</v>
      </c>
      <c r="AD15" s="272"/>
      <c r="AE15" s="272"/>
      <c r="AF15" s="272"/>
      <c r="AG15" s="272"/>
      <c r="AH15" s="272"/>
      <c r="AI15" s="272"/>
      <c r="AJ15" s="272"/>
      <c r="AK15" s="272"/>
    </row>
    <row r="16" customFormat="false" ht="39" hidden="false" customHeight="true" outlineLevel="0" collapsed="false">
      <c r="A16" s="274" t="s">
        <v>161</v>
      </c>
      <c r="B16" s="274"/>
      <c r="C16" s="274"/>
      <c r="D16" s="274"/>
      <c r="E16" s="274"/>
      <c r="F16" s="274"/>
      <c r="G16" s="274"/>
      <c r="H16" s="275"/>
      <c r="I16" s="275"/>
      <c r="J16" s="275"/>
      <c r="K16" s="275"/>
      <c r="L16" s="275"/>
      <c r="M16" s="275"/>
      <c r="N16" s="275"/>
      <c r="O16" s="275"/>
      <c r="P16" s="275"/>
      <c r="Q16" s="275"/>
      <c r="R16" s="275"/>
      <c r="S16" s="275"/>
      <c r="T16" s="275"/>
      <c r="U16" s="275"/>
      <c r="V16" s="275"/>
      <c r="W16" s="275"/>
      <c r="X16" s="275"/>
      <c r="Y16" s="275"/>
      <c r="Z16" s="275"/>
      <c r="AA16" s="275"/>
      <c r="AB16" s="275"/>
      <c r="AC16" s="273" t="s">
        <v>48</v>
      </c>
      <c r="AD16" s="276"/>
      <c r="AE16" s="276"/>
      <c r="AF16" s="276"/>
      <c r="AG16" s="276"/>
      <c r="AH16" s="276"/>
      <c r="AI16" s="276"/>
      <c r="AJ16" s="276"/>
      <c r="AK16" s="276"/>
    </row>
    <row r="17" customFormat="false" ht="22.5" hidden="false" customHeight="true" outlineLevel="0" collapsed="false">
      <c r="A17" s="277" t="s">
        <v>162</v>
      </c>
      <c r="B17" s="277"/>
      <c r="C17" s="277"/>
      <c r="D17" s="277"/>
      <c r="E17" s="277"/>
      <c r="F17" s="277"/>
      <c r="G17" s="277"/>
      <c r="H17" s="278" t="n">
        <f aca="false">SUM(H13:AB16)</f>
        <v>0</v>
      </c>
      <c r="I17" s="278"/>
      <c r="J17" s="278"/>
      <c r="K17" s="278"/>
      <c r="L17" s="278"/>
      <c r="M17" s="278"/>
      <c r="N17" s="278"/>
      <c r="O17" s="278"/>
      <c r="P17" s="278"/>
      <c r="Q17" s="278"/>
      <c r="R17" s="278"/>
      <c r="S17" s="278"/>
      <c r="T17" s="278"/>
      <c r="U17" s="278"/>
      <c r="V17" s="278"/>
      <c r="W17" s="278"/>
      <c r="X17" s="278"/>
      <c r="Y17" s="278"/>
      <c r="Z17" s="278"/>
      <c r="AA17" s="278"/>
      <c r="AB17" s="278"/>
      <c r="AC17" s="279" t="s">
        <v>48</v>
      </c>
      <c r="AD17" s="280" t="n">
        <f aca="false">ROUNDDOWN(H17*0.03,0)</f>
        <v>0</v>
      </c>
      <c r="AE17" s="280"/>
      <c r="AF17" s="280"/>
      <c r="AG17" s="280"/>
      <c r="AH17" s="280"/>
      <c r="AI17" s="280"/>
      <c r="AJ17" s="281" t="s">
        <v>48</v>
      </c>
      <c r="AK17" s="281"/>
    </row>
    <row r="18" customFormat="false" ht="18.75" hidden="false" customHeight="true" outlineLevel="0" collapsed="false">
      <c r="A18" s="282" t="s">
        <v>163</v>
      </c>
      <c r="B18" s="282"/>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row>
    <row r="19" customFormat="false" ht="18.75" hidden="false" customHeight="true" outlineLevel="0" collapsed="false">
      <c r="A19" s="283" t="s">
        <v>164</v>
      </c>
      <c r="B19" s="283"/>
      <c r="C19" s="283"/>
      <c r="D19" s="283"/>
      <c r="E19" s="283"/>
      <c r="F19" s="283"/>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83"/>
    </row>
    <row r="20" customFormat="false" ht="13.5" hidden="false" customHeight="true" outlineLevel="0" collapsed="false">
      <c r="A20" s="284"/>
      <c r="B20" s="284"/>
      <c r="C20" s="284"/>
      <c r="D20" s="284"/>
      <c r="E20" s="284"/>
      <c r="F20" s="285"/>
      <c r="G20" s="285"/>
      <c r="H20" s="285"/>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6"/>
    </row>
    <row r="21" customFormat="false" ht="22.5" hidden="false" customHeight="true" outlineLevel="0" collapsed="false">
      <c r="A21" s="160" t="s">
        <v>165</v>
      </c>
      <c r="B21" s="284"/>
      <c r="C21" s="284"/>
      <c r="D21" s="284"/>
      <c r="E21" s="284"/>
      <c r="F21" s="285"/>
      <c r="G21" s="285"/>
      <c r="H21" s="285"/>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row>
    <row r="22" customFormat="false" ht="22.5" hidden="false" customHeight="true" outlineLevel="0" collapsed="false">
      <c r="A22" s="287" t="s">
        <v>166</v>
      </c>
      <c r="B22" s="287"/>
      <c r="C22" s="287"/>
      <c r="D22" s="287"/>
      <c r="E22" s="287"/>
      <c r="F22" s="287"/>
      <c r="G22" s="287"/>
      <c r="H22" s="287"/>
      <c r="I22" s="287"/>
      <c r="J22" s="287"/>
      <c r="K22" s="287"/>
      <c r="L22" s="287"/>
      <c r="M22" s="287"/>
      <c r="N22" s="287"/>
      <c r="O22" s="287"/>
      <c r="P22" s="287"/>
      <c r="Q22" s="287"/>
      <c r="R22" s="287"/>
      <c r="S22" s="287"/>
      <c r="T22" s="287"/>
      <c r="U22" s="287"/>
      <c r="V22" s="287"/>
      <c r="W22" s="287"/>
      <c r="X22" s="287"/>
      <c r="Y22" s="287"/>
      <c r="Z22" s="287"/>
      <c r="AA22" s="287"/>
      <c r="AB22" s="287"/>
      <c r="AC22" s="287"/>
      <c r="AD22" s="288" t="n">
        <f aca="false">MIN(W11,AF11)</f>
        <v>0</v>
      </c>
      <c r="AE22" s="288"/>
      <c r="AF22" s="288"/>
      <c r="AG22" s="288"/>
      <c r="AH22" s="288"/>
      <c r="AI22" s="288"/>
      <c r="AJ22" s="289" t="s">
        <v>48</v>
      </c>
      <c r="AK22" s="289"/>
    </row>
    <row r="23" customFormat="false" ht="30.75" hidden="false" customHeight="true" outlineLevel="0" collapsed="false">
      <c r="A23" s="290"/>
      <c r="B23" s="290"/>
      <c r="C23" s="290"/>
      <c r="D23" s="290"/>
      <c r="E23" s="290"/>
      <c r="F23" s="290"/>
      <c r="G23" s="290"/>
      <c r="H23" s="290"/>
      <c r="I23" s="290"/>
      <c r="J23" s="290"/>
      <c r="K23" s="290"/>
      <c r="L23" s="290"/>
      <c r="M23" s="290"/>
      <c r="N23" s="290"/>
      <c r="O23" s="290"/>
      <c r="P23" s="290"/>
      <c r="Q23" s="291"/>
      <c r="R23" s="291"/>
      <c r="S23" s="291"/>
      <c r="T23" s="291"/>
      <c r="U23" s="291"/>
      <c r="V23" s="291"/>
      <c r="W23" s="292" t="s">
        <v>167</v>
      </c>
      <c r="X23" s="292"/>
      <c r="Y23" s="292"/>
      <c r="Z23" s="292"/>
      <c r="AA23" s="292"/>
      <c r="AB23" s="292"/>
      <c r="AC23" s="292"/>
      <c r="AD23" s="293" t="n">
        <f aca="false">ROUNDDOWN(AD22,-3)</f>
        <v>0</v>
      </c>
      <c r="AE23" s="293"/>
      <c r="AF23" s="293"/>
      <c r="AG23" s="293"/>
      <c r="AH23" s="293"/>
      <c r="AI23" s="293"/>
      <c r="AJ23" s="294" t="s">
        <v>48</v>
      </c>
      <c r="AK23" s="294"/>
    </row>
    <row r="24" customFormat="false" ht="13.5" hidden="false" customHeight="false" outlineLevel="0" collapsed="false">
      <c r="A24" s="295"/>
      <c r="B24" s="295"/>
      <c r="C24" s="295"/>
      <c r="D24" s="295"/>
      <c r="E24" s="295"/>
      <c r="F24" s="295"/>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row>
    <row r="25" customFormat="false" ht="24.75" hidden="false" customHeight="true" outlineLevel="0" collapsed="false">
      <c r="A25" s="284"/>
      <c r="B25" s="284"/>
      <c r="C25" s="284"/>
      <c r="D25" s="284"/>
      <c r="E25" s="284"/>
      <c r="F25" s="296"/>
      <c r="G25" s="296"/>
      <c r="H25" s="29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c r="AJ25" s="286"/>
      <c r="AK25" s="286"/>
    </row>
    <row r="26" customFormat="false" ht="24.75" hidden="false" customHeight="true" outlineLevel="0" collapsed="false">
      <c r="A26" s="297" t="s">
        <v>168</v>
      </c>
      <c r="B26" s="297"/>
      <c r="C26" s="297"/>
      <c r="D26" s="297"/>
      <c r="E26" s="297"/>
      <c r="F26" s="297"/>
      <c r="G26" s="297"/>
      <c r="H26" s="297"/>
      <c r="I26" s="297"/>
      <c r="J26" s="297"/>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N26" s="298" t="str">
        <f aca="false">IF(COUNTIF(A27:A30,"○")=4,"OK","NG")</f>
        <v>NG</v>
      </c>
    </row>
    <row r="27" s="216" customFormat="true" ht="29.25" hidden="false" customHeight="true" outlineLevel="0" collapsed="false">
      <c r="A27" s="299"/>
      <c r="B27" s="300" t="s">
        <v>181</v>
      </c>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N27" s="217"/>
    </row>
    <row r="28" s="216" customFormat="true" ht="25.5" hidden="false" customHeight="true" outlineLevel="0" collapsed="false">
      <c r="A28" s="301"/>
      <c r="B28" s="302" t="s">
        <v>170</v>
      </c>
      <c r="C28" s="302"/>
      <c r="D28" s="302"/>
      <c r="E28" s="302"/>
      <c r="F28" s="302"/>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N28" s="217"/>
    </row>
    <row r="29" customFormat="false" ht="25.5" hidden="false" customHeight="true" outlineLevel="0" collapsed="false">
      <c r="A29" s="301"/>
      <c r="B29" s="302" t="s">
        <v>171</v>
      </c>
      <c r="C29" s="302"/>
      <c r="D29" s="302"/>
      <c r="E29" s="302"/>
      <c r="F29" s="30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row>
    <row r="30" customFormat="false" ht="25.5" hidden="false" customHeight="true" outlineLevel="0" collapsed="false">
      <c r="A30" s="303"/>
      <c r="B30" s="304" t="s">
        <v>172</v>
      </c>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row>
    <row r="31" customFormat="false" ht="25.5" hidden="false" customHeight="true" outlineLevel="0" collapsed="false">
      <c r="A31" s="305"/>
      <c r="B31" s="306"/>
      <c r="C31" s="306"/>
      <c r="D31" s="306"/>
      <c r="E31" s="306"/>
      <c r="F31" s="306"/>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6"/>
      <c r="AJ31" s="306"/>
      <c r="AK31" s="306"/>
    </row>
    <row r="32" customFormat="false" ht="21.75" hidden="false" customHeight="true" outlineLevel="0" collapsed="false">
      <c r="A32" s="307" t="s">
        <v>173</v>
      </c>
      <c r="B32" s="307"/>
      <c r="C32" s="307"/>
      <c r="D32" s="307"/>
      <c r="E32" s="307"/>
      <c r="F32" s="307"/>
      <c r="G32" s="307"/>
      <c r="H32" s="307"/>
      <c r="I32" s="307"/>
      <c r="J32" s="307"/>
      <c r="K32" s="307"/>
      <c r="L32" s="307"/>
      <c r="M32" s="307"/>
      <c r="N32" s="307"/>
      <c r="O32" s="307"/>
      <c r="P32" s="307"/>
      <c r="Q32" s="307"/>
      <c r="R32" s="307"/>
      <c r="S32" s="307"/>
      <c r="T32" s="307"/>
      <c r="U32" s="307"/>
      <c r="V32" s="307"/>
      <c r="W32" s="307"/>
      <c r="X32" s="307"/>
      <c r="Y32" s="307"/>
      <c r="Z32" s="307"/>
      <c r="AA32" s="307"/>
      <c r="AB32" s="307"/>
      <c r="AC32" s="307"/>
      <c r="AD32" s="307"/>
      <c r="AE32" s="307"/>
      <c r="AF32" s="307"/>
      <c r="AG32" s="307"/>
      <c r="AH32" s="307"/>
      <c r="AI32" s="307"/>
      <c r="AJ32" s="307"/>
      <c r="AK32" s="307"/>
      <c r="AN32" s="308" t="str">
        <f aca="false">IF(AN26="OK","○",IF(AN26="NG","×",""))</f>
        <v>×</v>
      </c>
      <c r="AO32" s="309"/>
    </row>
    <row r="33" customFormat="false" ht="22.5" hidden="false" customHeight="true" outlineLevel="0" collapsed="false">
      <c r="A33" s="310"/>
      <c r="B33" s="310"/>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row>
    <row r="34" s="310" customFormat="true" ht="18.75" hidden="false" customHeight="true" outlineLevel="0" collapsed="false">
      <c r="AN34" s="311"/>
    </row>
    <row r="35" s="310" customFormat="true" ht="18.75" hidden="true" customHeight="true" outlineLevel="0" collapsed="false">
      <c r="C35" s="311" t="s">
        <v>153</v>
      </c>
      <c r="AN35" s="311"/>
    </row>
    <row r="36" s="310" customFormat="true" ht="18.75" hidden="true" customHeight="true" outlineLevel="0" collapsed="false">
      <c r="A36" s="310" t="n">
        <v>1</v>
      </c>
      <c r="B36" s="312" t="s">
        <v>61</v>
      </c>
      <c r="C36" s="313" t="n">
        <v>150000</v>
      </c>
      <c r="D36" s="310" t="s">
        <v>174</v>
      </c>
      <c r="E36" s="314"/>
      <c r="AN36" s="311"/>
    </row>
    <row r="37" s="310" customFormat="true" ht="18.75" hidden="true" customHeight="true" outlineLevel="0" collapsed="false">
      <c r="A37" s="310" t="n">
        <v>2</v>
      </c>
      <c r="B37" s="312" t="s">
        <v>62</v>
      </c>
      <c r="C37" s="313" t="n">
        <v>150000</v>
      </c>
      <c r="D37" s="310" t="s">
        <v>174</v>
      </c>
      <c r="E37" s="314"/>
      <c r="AN37" s="311"/>
    </row>
    <row r="38" s="310" customFormat="true" ht="18.75" hidden="true" customHeight="true" outlineLevel="0" collapsed="false">
      <c r="A38" s="310" t="n">
        <v>3</v>
      </c>
      <c r="B38" s="312" t="s">
        <v>63</v>
      </c>
      <c r="C38" s="313" t="n">
        <v>300000</v>
      </c>
      <c r="D38" s="310" t="s">
        <v>174</v>
      </c>
      <c r="E38" s="314"/>
      <c r="AN38" s="311"/>
    </row>
    <row r="39" s="310" customFormat="true" ht="18.75" hidden="true" customHeight="true" outlineLevel="0" collapsed="false">
      <c r="A39" s="310" t="n">
        <v>4</v>
      </c>
      <c r="B39" s="312" t="s">
        <v>64</v>
      </c>
      <c r="C39" s="313" t="n">
        <v>300000</v>
      </c>
      <c r="D39" s="310" t="s">
        <v>174</v>
      </c>
      <c r="E39" s="314"/>
      <c r="AN39" s="311"/>
    </row>
    <row r="40" s="310" customFormat="true" ht="18.75" hidden="true" customHeight="true" outlineLevel="0" collapsed="false">
      <c r="A40" s="310" t="n">
        <v>5</v>
      </c>
      <c r="B40" s="312" t="s">
        <v>65</v>
      </c>
      <c r="C40" s="313" t="n">
        <v>300000</v>
      </c>
      <c r="D40" s="310" t="s">
        <v>174</v>
      </c>
      <c r="E40" s="314"/>
      <c r="AN40" s="311"/>
    </row>
    <row r="41" s="310" customFormat="true" ht="18.75" hidden="true" customHeight="true" outlineLevel="0" collapsed="false">
      <c r="A41" s="310" t="n">
        <v>6</v>
      </c>
      <c r="B41" s="312" t="s">
        <v>66</v>
      </c>
      <c r="C41" s="313" t="n">
        <v>150000</v>
      </c>
      <c r="D41" s="310" t="s">
        <v>174</v>
      </c>
      <c r="E41" s="314"/>
      <c r="AN41" s="311"/>
    </row>
    <row r="42" s="310" customFormat="true" ht="18.75" hidden="true" customHeight="true" outlineLevel="0" collapsed="false">
      <c r="A42" s="310" t="n">
        <v>7</v>
      </c>
      <c r="B42" s="312" t="s">
        <v>67</v>
      </c>
      <c r="C42" s="313" t="n">
        <v>300000</v>
      </c>
      <c r="D42" s="310" t="s">
        <v>174</v>
      </c>
      <c r="E42" s="314"/>
      <c r="AN42" s="311"/>
    </row>
    <row r="43" s="310" customFormat="true" ht="18.75" hidden="true" customHeight="true" outlineLevel="0" collapsed="false">
      <c r="A43" s="310" t="n">
        <v>8</v>
      </c>
      <c r="B43" s="312" t="s">
        <v>68</v>
      </c>
      <c r="C43" s="313" t="n">
        <v>150000</v>
      </c>
      <c r="D43" s="310" t="s">
        <v>174</v>
      </c>
      <c r="E43" s="314"/>
      <c r="AN43" s="311"/>
    </row>
    <row r="44" s="310" customFormat="true" ht="18.75" hidden="true" customHeight="true" outlineLevel="0" collapsed="false">
      <c r="A44" s="310" t="n">
        <v>9</v>
      </c>
      <c r="B44" s="312" t="s">
        <v>70</v>
      </c>
      <c r="C44" s="313" t="n">
        <v>30000</v>
      </c>
      <c r="D44" s="310" t="s">
        <v>174</v>
      </c>
      <c r="E44" s="314"/>
      <c r="AN44" s="311"/>
    </row>
    <row r="45" s="310" customFormat="true" ht="18.75" hidden="true" customHeight="true" outlineLevel="0" collapsed="false">
      <c r="A45" s="310" t="n">
        <v>10</v>
      </c>
      <c r="B45" s="312" t="s">
        <v>175</v>
      </c>
      <c r="C45" s="313" t="n">
        <v>375000</v>
      </c>
      <c r="D45" s="310" t="s">
        <v>174</v>
      </c>
      <c r="E45" s="314"/>
      <c r="AN45" s="311"/>
    </row>
    <row r="46" s="310" customFormat="true" ht="18.75" hidden="true" customHeight="true" outlineLevel="0" collapsed="false">
      <c r="A46" s="310" t="n">
        <v>11</v>
      </c>
      <c r="B46" s="310" t="s">
        <v>176</v>
      </c>
      <c r="C46" s="313" t="n">
        <v>450000</v>
      </c>
      <c r="D46" s="310" t="s">
        <v>174</v>
      </c>
      <c r="E46" s="314"/>
      <c r="AN46" s="311"/>
    </row>
    <row r="47" s="310" customFormat="true" ht="18.75" hidden="true" customHeight="true" outlineLevel="0" collapsed="false">
      <c r="A47" s="310" t="n">
        <v>12</v>
      </c>
      <c r="B47" s="310" t="s">
        <v>177</v>
      </c>
      <c r="C47" s="313" t="n">
        <v>525000</v>
      </c>
      <c r="D47" s="310" t="s">
        <v>174</v>
      </c>
      <c r="E47" s="314"/>
      <c r="AN47" s="311"/>
    </row>
    <row r="48" s="310" customFormat="true" ht="18.75" hidden="true" customHeight="true" outlineLevel="0" collapsed="false">
      <c r="A48" s="310" t="n">
        <v>13</v>
      </c>
      <c r="B48" s="310" t="s">
        <v>178</v>
      </c>
      <c r="C48" s="313" t="n">
        <v>600000</v>
      </c>
      <c r="D48" s="310" t="s">
        <v>174</v>
      </c>
      <c r="E48" s="314"/>
      <c r="AN48" s="311"/>
    </row>
    <row r="49" s="310" customFormat="true" ht="18.75" hidden="true" customHeight="true" outlineLevel="0" collapsed="false">
      <c r="A49" s="310" t="n">
        <v>14</v>
      </c>
      <c r="B49" s="310" t="s">
        <v>179</v>
      </c>
      <c r="C49" s="313" t="n">
        <v>75000</v>
      </c>
      <c r="D49" s="310" t="s">
        <v>174</v>
      </c>
      <c r="E49" s="314"/>
      <c r="AN49" s="311"/>
    </row>
    <row r="50" s="310" customFormat="true" ht="18.75" hidden="true" customHeight="true" outlineLevel="0" collapsed="false">
      <c r="A50" s="310" t="n">
        <v>15</v>
      </c>
      <c r="B50" s="310" t="s">
        <v>180</v>
      </c>
      <c r="C50" s="313" t="n">
        <v>105000</v>
      </c>
      <c r="D50" s="310" t="s">
        <v>174</v>
      </c>
      <c r="E50" s="314"/>
      <c r="AN50" s="311"/>
    </row>
    <row r="51" s="310" customFormat="true" ht="18.75" hidden="true" customHeight="true" outlineLevel="0" collapsed="false">
      <c r="A51" s="310" t="n">
        <v>16</v>
      </c>
      <c r="B51" s="310" t="s">
        <v>83</v>
      </c>
      <c r="C51" s="313" t="n">
        <v>30000</v>
      </c>
      <c r="D51" s="310" t="s">
        <v>174</v>
      </c>
      <c r="E51" s="314"/>
      <c r="AN51" s="311"/>
    </row>
    <row r="52" s="310" customFormat="true" ht="18.75" hidden="true" customHeight="true" outlineLevel="0" collapsed="false">
      <c r="A52" s="310" t="n">
        <v>17</v>
      </c>
      <c r="B52" s="310" t="s">
        <v>84</v>
      </c>
      <c r="C52" s="313" t="n">
        <v>30000</v>
      </c>
      <c r="D52" s="310" t="s">
        <v>174</v>
      </c>
      <c r="E52" s="314"/>
      <c r="AN52" s="311"/>
    </row>
    <row r="53" s="310" customFormat="true" ht="18.75" hidden="true" customHeight="true" outlineLevel="0" collapsed="false">
      <c r="A53" s="310" t="n">
        <v>18</v>
      </c>
      <c r="B53" s="310" t="s">
        <v>86</v>
      </c>
      <c r="C53" s="313" t="n">
        <v>30000</v>
      </c>
      <c r="D53" s="310" t="s">
        <v>174</v>
      </c>
      <c r="E53" s="314"/>
      <c r="AN53" s="311"/>
    </row>
    <row r="54" s="310" customFormat="true" ht="18.75" hidden="true" customHeight="true" outlineLevel="0" collapsed="false">
      <c r="A54" s="310" t="n">
        <v>19</v>
      </c>
      <c r="B54" s="310" t="s">
        <v>87</v>
      </c>
      <c r="C54" s="313" t="n">
        <v>30000</v>
      </c>
      <c r="D54" s="310" t="s">
        <v>174</v>
      </c>
      <c r="E54" s="314"/>
      <c r="AN54" s="311"/>
    </row>
    <row r="55" s="310" customFormat="true" ht="18.75" hidden="true" customHeight="true" outlineLevel="0" collapsed="false">
      <c r="A55" s="310" t="n">
        <v>20</v>
      </c>
      <c r="B55" s="310" t="s">
        <v>88</v>
      </c>
      <c r="C55" s="313" t="n">
        <v>30000</v>
      </c>
      <c r="D55" s="310" t="s">
        <v>174</v>
      </c>
      <c r="E55" s="314"/>
      <c r="AN55" s="311"/>
    </row>
    <row r="56" customFormat="false" ht="13.5" hidden="true" customHeight="false" outlineLevel="0" collapsed="false"/>
  </sheetData>
  <mergeCells count="64">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 ref="R6:T6"/>
    <mergeCell ref="AA6:AK6"/>
    <mergeCell ref="AR6:AR7"/>
    <mergeCell ref="J7:AK7"/>
    <mergeCell ref="J8:P8"/>
    <mergeCell ref="Q8:W8"/>
    <mergeCell ref="X8:AA8"/>
    <mergeCell ref="AB8:AK8"/>
    <mergeCell ref="J9:AK9"/>
    <mergeCell ref="S11:V11"/>
    <mergeCell ref="W11:AA11"/>
    <mergeCell ref="AB11:AC11"/>
    <mergeCell ref="AD11:AE11"/>
    <mergeCell ref="AF11:AI11"/>
    <mergeCell ref="AJ11:AK11"/>
    <mergeCell ref="A12:G12"/>
    <mergeCell ref="H12:AC12"/>
    <mergeCell ref="AD12:AK12"/>
    <mergeCell ref="A13:G13"/>
    <mergeCell ref="H13:AB13"/>
    <mergeCell ref="AD13:AK13"/>
    <mergeCell ref="A14:G14"/>
    <mergeCell ref="H14:AB14"/>
    <mergeCell ref="AD14:AK14"/>
    <mergeCell ref="A15:G15"/>
    <mergeCell ref="H15:AB15"/>
    <mergeCell ref="AD15:AK15"/>
    <mergeCell ref="A16:G16"/>
    <mergeCell ref="H16:AB16"/>
    <mergeCell ref="AD16:AK16"/>
    <mergeCell ref="A17:G17"/>
    <mergeCell ref="H17:AB17"/>
    <mergeCell ref="AD17:AI17"/>
    <mergeCell ref="AJ17:AK17"/>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32:AK32"/>
  </mergeCells>
  <dataValidations count="5">
    <dataValidation allowBlank="true" errorStyle="stop" operator="between" showDropDown="false" showErrorMessage="true" showInputMessage="true" sqref="A27:A31" type="list">
      <formula1>"○"</formula1>
      <formula2>0</formula2>
    </dataValidation>
    <dataValidation allowBlank="true" errorStyle="stop" operator="between" showDropDown="false" showErrorMessage="true" showInputMessage="true" sqref="J3:AD3 AC5:AF5 AH5:AI5 O6:P6 R6:T6 Q8:W8" type="none">
      <formula1>0</formula1>
      <formula2>0</formula2>
    </dataValidation>
    <dataValidation allowBlank="true" error="10桁で入力してください。" errorStyle="stop" errorTitle="事業所番号" operator="equal" showDropDown="false" showErrorMessage="true" showInputMessage="true" sqref="AE4:AK4" type="textLength">
      <formula1>10</formula1>
      <formula2>0</formula2>
    </dataValidation>
    <dataValidation allowBlank="true" error="所要額が1,000円未満の場合は申請できません。" errorStyle="stop" operator="between" showDropDown="false" showErrorMessage="true" showInputMessage="true" sqref="AF11" type="whole">
      <formula1>1000</formula1>
      <formula2>1E+028</formula2>
    </dataValidation>
    <dataValidation allowBlank="true" errorStyle="stop" operator="between" showDropDown="false" showErrorMessage="true" showInputMessage="true" sqref="J5:Z5" type="list">
      <formula1>$B$36:$B$55</formula1>
      <formula2>0</formula2>
    </dataValidation>
  </dataValidations>
  <printOptions headings="false" gridLines="false" gridLinesSet="true" horizontalCentered="false" verticalCentered="false"/>
  <pageMargins left="0.708333333333333" right="0.157638888888889" top="0.747916666666667" bottom="0.23611111111111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L6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2.2578125" defaultRowHeight="12" zeroHeight="false" outlineLevelRow="0" outlineLevelCol="0"/>
  <cols>
    <col collapsed="false" customWidth="true" hidden="false" outlineLevel="0" max="19" min="1" style="22" width="3.37"/>
    <col collapsed="false" customWidth="false" hidden="false" outlineLevel="0" max="23" min="20" style="22" width="2.25"/>
    <col collapsed="false" customWidth="true" hidden="false" outlineLevel="0" max="26" min="24" style="22" width="2.5"/>
    <col collapsed="false" customWidth="false" hidden="false" outlineLevel="0" max="16384" min="27" style="22" width="2.25"/>
  </cols>
  <sheetData>
    <row r="1" customFormat="false" ht="33.75" hidden="false" customHeight="true" outlineLevel="0" collapsed="false"/>
    <row r="2" customFormat="false" ht="13.5" hidden="false" customHeight="true" outlineLevel="0" collapsed="false">
      <c r="A2" s="1" t="s">
        <v>20</v>
      </c>
      <c r="B2" s="23"/>
      <c r="C2" s="24"/>
      <c r="D2" s="24"/>
    </row>
    <row r="3" customFormat="false" ht="35.25" hidden="false" customHeight="true" outlineLevel="0" collapsed="false">
      <c r="A3" s="25"/>
      <c r="B3" s="23"/>
      <c r="C3" s="24"/>
      <c r="D3" s="23"/>
      <c r="E3" s="23"/>
      <c r="F3" s="23"/>
      <c r="G3" s="23"/>
      <c r="H3" s="23"/>
      <c r="I3" s="23"/>
      <c r="J3" s="23"/>
      <c r="K3" s="23"/>
      <c r="L3" s="23"/>
      <c r="M3" s="23"/>
      <c r="N3" s="23"/>
      <c r="O3" s="23"/>
      <c r="P3" s="23"/>
      <c r="Q3" s="23"/>
      <c r="R3" s="23"/>
      <c r="S3" s="23"/>
      <c r="T3" s="23"/>
      <c r="U3" s="23"/>
      <c r="V3" s="23"/>
      <c r="W3" s="23"/>
    </row>
    <row r="4" customFormat="false" ht="14.25" hidden="false" customHeight="true" outlineLevel="0" collapsed="false">
      <c r="A4" s="26" t="s">
        <v>21</v>
      </c>
      <c r="B4" s="26"/>
      <c r="C4" s="26"/>
      <c r="D4" s="26"/>
      <c r="E4" s="26"/>
      <c r="F4" s="26"/>
      <c r="G4" s="26"/>
      <c r="H4" s="26"/>
      <c r="I4" s="26"/>
      <c r="J4" s="26"/>
      <c r="K4" s="26"/>
      <c r="L4" s="26"/>
      <c r="M4" s="26"/>
      <c r="N4" s="26"/>
      <c r="O4" s="26"/>
      <c r="P4" s="26"/>
      <c r="Q4" s="26"/>
      <c r="R4" s="26"/>
      <c r="S4" s="26"/>
      <c r="T4" s="26"/>
      <c r="U4" s="26"/>
      <c r="V4" s="26"/>
      <c r="W4" s="26"/>
      <c r="X4" s="26"/>
      <c r="Y4" s="26"/>
      <c r="Z4" s="26"/>
      <c r="AA4" s="26"/>
      <c r="AB4" s="26"/>
    </row>
    <row r="5" customFormat="false" ht="18" hidden="false" customHeight="true" outlineLevel="0" collapsed="false">
      <c r="A5" s="24" t="s">
        <v>22</v>
      </c>
      <c r="B5" s="24"/>
      <c r="C5" s="24"/>
      <c r="D5" s="24"/>
      <c r="E5" s="24"/>
      <c r="F5" s="24"/>
      <c r="G5" s="24"/>
      <c r="H5" s="24"/>
      <c r="I5" s="24"/>
      <c r="J5" s="24"/>
      <c r="K5" s="24"/>
      <c r="L5" s="24"/>
      <c r="M5" s="24"/>
      <c r="N5" s="24"/>
      <c r="O5" s="24"/>
      <c r="P5" s="24"/>
      <c r="Q5" s="24"/>
      <c r="R5" s="24"/>
      <c r="S5" s="24"/>
      <c r="T5" s="24"/>
      <c r="U5" s="24"/>
      <c r="V5" s="24"/>
      <c r="W5" s="24"/>
      <c r="X5" s="24"/>
      <c r="Y5" s="24"/>
      <c r="Z5" s="24"/>
      <c r="AA5" s="24"/>
      <c r="AB5" s="24"/>
    </row>
    <row r="6" customFormat="false" ht="14.25" hidden="false" customHeight="true" outlineLevel="0" collapsed="false">
      <c r="A6" s="1"/>
      <c r="B6" s="27"/>
      <c r="C6" s="26"/>
      <c r="D6" s="26"/>
      <c r="E6" s="1"/>
      <c r="F6" s="1"/>
      <c r="G6" s="1"/>
      <c r="H6" s="1"/>
      <c r="I6" s="1"/>
      <c r="J6" s="1"/>
      <c r="K6" s="1"/>
      <c r="L6" s="1"/>
      <c r="M6" s="1"/>
      <c r="N6" s="1"/>
      <c r="O6" s="1"/>
      <c r="P6" s="1"/>
      <c r="Q6" s="1"/>
      <c r="R6" s="1"/>
      <c r="S6" s="28" t="s">
        <v>23</v>
      </c>
      <c r="T6" s="29"/>
      <c r="U6" s="29"/>
      <c r="V6" s="30" t="s">
        <v>24</v>
      </c>
      <c r="W6" s="29"/>
      <c r="X6" s="29"/>
      <c r="Y6" s="30" t="s">
        <v>25</v>
      </c>
      <c r="Z6" s="29"/>
      <c r="AA6" s="29"/>
      <c r="AB6" s="30" t="s">
        <v>26</v>
      </c>
    </row>
    <row r="7" customFormat="false" ht="15" hidden="false" customHeight="true" outlineLevel="0" collapsed="false">
      <c r="B7" s="23"/>
      <c r="C7" s="24"/>
      <c r="D7" s="24"/>
      <c r="S7" s="31"/>
      <c r="T7" s="32"/>
      <c r="U7" s="32"/>
      <c r="V7" s="33"/>
      <c r="W7" s="32"/>
      <c r="X7" s="32"/>
      <c r="Y7" s="33"/>
      <c r="Z7" s="32"/>
      <c r="AA7" s="32"/>
      <c r="AB7" s="34"/>
    </row>
    <row r="8" customFormat="false" ht="14.25" hidden="false" customHeight="true" outlineLevel="0" collapsed="false">
      <c r="A8" s="35" t="s">
        <v>27</v>
      </c>
      <c r="B8" s="35"/>
      <c r="C8" s="35"/>
      <c r="D8" s="35"/>
      <c r="E8" s="35"/>
      <c r="F8" s="35"/>
      <c r="G8" s="35"/>
      <c r="H8" s="1"/>
      <c r="I8" s="1" t="s">
        <v>28</v>
      </c>
      <c r="J8" s="1"/>
    </row>
    <row r="9" customFormat="false" ht="15.75" hidden="false" customHeight="true" outlineLevel="0" collapsed="false">
      <c r="A9" s="1"/>
      <c r="B9" s="27"/>
      <c r="C9" s="26"/>
      <c r="D9" s="26"/>
      <c r="E9" s="1"/>
      <c r="F9" s="1"/>
      <c r="G9" s="1"/>
      <c r="H9" s="1"/>
      <c r="I9" s="1"/>
      <c r="J9" s="1"/>
    </row>
    <row r="10" customFormat="false" ht="14.25" hidden="false" customHeight="false" outlineLevel="0" collapsed="false">
      <c r="A10" s="1" t="s">
        <v>29</v>
      </c>
      <c r="B10" s="27"/>
      <c r="C10" s="26"/>
      <c r="D10" s="26"/>
      <c r="E10" s="1"/>
      <c r="F10" s="1"/>
      <c r="G10" s="1"/>
      <c r="H10" s="1"/>
      <c r="I10" s="1"/>
      <c r="J10" s="1"/>
    </row>
    <row r="11" customFormat="false" ht="9" hidden="false" customHeight="true" outlineLevel="0" collapsed="false">
      <c r="B11" s="23"/>
      <c r="C11" s="24"/>
      <c r="D11" s="24"/>
    </row>
    <row r="12" customFormat="false" ht="27" hidden="false" customHeight="true" outlineLevel="0" collapsed="false">
      <c r="A12" s="36" t="s">
        <v>30</v>
      </c>
      <c r="B12" s="37" t="s">
        <v>31</v>
      </c>
      <c r="C12" s="37"/>
      <c r="D12" s="37"/>
      <c r="E12" s="38"/>
      <c r="F12" s="38"/>
      <c r="G12" s="38"/>
      <c r="H12" s="38"/>
      <c r="I12" s="38"/>
      <c r="J12" s="38"/>
      <c r="K12" s="38"/>
      <c r="L12" s="38"/>
      <c r="M12" s="38"/>
      <c r="N12" s="38"/>
      <c r="O12" s="38"/>
      <c r="P12" s="38"/>
      <c r="Q12" s="38"/>
      <c r="R12" s="38"/>
      <c r="S12" s="38"/>
      <c r="T12" s="38"/>
      <c r="U12" s="38"/>
      <c r="V12" s="38"/>
      <c r="W12" s="38"/>
      <c r="X12" s="38"/>
      <c r="Y12" s="38"/>
      <c r="Z12" s="38"/>
      <c r="AA12" s="38"/>
      <c r="AB12" s="38"/>
    </row>
    <row r="13" customFormat="false" ht="27" hidden="false" customHeight="true" outlineLevel="0" collapsed="false">
      <c r="A13" s="36"/>
      <c r="B13" s="39" t="s">
        <v>32</v>
      </c>
      <c r="C13" s="39"/>
      <c r="D13" s="39"/>
      <c r="E13" s="40"/>
      <c r="F13" s="40"/>
      <c r="G13" s="40"/>
      <c r="H13" s="40"/>
      <c r="I13" s="40"/>
      <c r="J13" s="40"/>
      <c r="K13" s="40"/>
      <c r="L13" s="40"/>
      <c r="M13" s="40"/>
      <c r="N13" s="40"/>
      <c r="O13" s="40"/>
      <c r="P13" s="40"/>
      <c r="Q13" s="40"/>
      <c r="R13" s="40"/>
      <c r="S13" s="40"/>
      <c r="T13" s="40"/>
      <c r="U13" s="40"/>
      <c r="V13" s="40"/>
      <c r="W13" s="40"/>
      <c r="X13" s="40"/>
      <c r="Y13" s="40"/>
      <c r="Z13" s="40"/>
      <c r="AA13" s="40"/>
      <c r="AB13" s="40"/>
      <c r="AC13" s="23"/>
      <c r="AD13" s="23"/>
      <c r="AE13" s="23"/>
      <c r="AF13" s="23"/>
      <c r="AG13" s="23"/>
      <c r="AH13" s="23"/>
      <c r="AI13" s="23"/>
      <c r="AJ13" s="23"/>
    </row>
    <row r="14" customFormat="false" ht="27" hidden="false" customHeight="true" outlineLevel="0" collapsed="false">
      <c r="A14" s="36"/>
      <c r="B14" s="41" t="s">
        <v>33</v>
      </c>
      <c r="C14" s="41"/>
      <c r="D14" s="41"/>
      <c r="E14" s="42" t="s">
        <v>34</v>
      </c>
      <c r="F14" s="42"/>
      <c r="G14" s="42"/>
      <c r="H14" s="43"/>
      <c r="I14" s="43"/>
      <c r="J14" s="42" t="s">
        <v>35</v>
      </c>
      <c r="K14" s="43"/>
      <c r="L14" s="43"/>
      <c r="M14" s="43"/>
      <c r="N14" s="42" t="s">
        <v>36</v>
      </c>
      <c r="O14" s="42"/>
      <c r="P14" s="42"/>
      <c r="Q14" s="42"/>
      <c r="R14" s="42"/>
      <c r="S14" s="42"/>
      <c r="T14" s="42"/>
      <c r="U14" s="42"/>
      <c r="V14" s="42"/>
      <c r="W14" s="42"/>
      <c r="X14" s="42"/>
      <c r="Y14" s="42"/>
      <c r="Z14" s="42"/>
      <c r="AA14" s="42"/>
      <c r="AB14" s="44"/>
      <c r="AC14" s="23"/>
      <c r="AD14" s="23"/>
      <c r="AE14" s="23"/>
      <c r="AF14" s="23"/>
      <c r="AG14" s="23"/>
      <c r="AH14" s="23"/>
      <c r="AI14" s="23"/>
      <c r="AJ14" s="23"/>
    </row>
    <row r="15" customFormat="false" ht="27" hidden="false" customHeight="true" outlineLevel="0" collapsed="false">
      <c r="A15" s="36"/>
      <c r="B15" s="41"/>
      <c r="C15" s="41"/>
      <c r="D15" s="41"/>
      <c r="E15" s="45"/>
      <c r="F15" s="45"/>
      <c r="G15" s="45"/>
      <c r="H15" s="45"/>
      <c r="I15" s="45"/>
      <c r="J15" s="45"/>
      <c r="K15" s="45"/>
      <c r="L15" s="45"/>
      <c r="M15" s="45"/>
      <c r="N15" s="45"/>
      <c r="O15" s="45"/>
      <c r="P15" s="45"/>
      <c r="Q15" s="45"/>
      <c r="R15" s="45"/>
      <c r="S15" s="45"/>
      <c r="T15" s="45"/>
      <c r="U15" s="45"/>
      <c r="V15" s="45"/>
      <c r="W15" s="45"/>
      <c r="X15" s="45"/>
      <c r="Y15" s="45"/>
      <c r="Z15" s="45"/>
      <c r="AA15" s="45"/>
      <c r="AB15" s="45"/>
    </row>
    <row r="16" customFormat="false" ht="27" hidden="false" customHeight="true" outlineLevel="0" collapsed="false">
      <c r="A16" s="36"/>
      <c r="B16" s="46" t="s">
        <v>37</v>
      </c>
      <c r="C16" s="46"/>
      <c r="D16" s="46"/>
      <c r="E16" s="46"/>
      <c r="F16" s="46"/>
      <c r="G16" s="46"/>
      <c r="H16" s="46"/>
      <c r="I16" s="46"/>
      <c r="J16" s="47" t="s">
        <v>38</v>
      </c>
      <c r="K16" s="47"/>
      <c r="L16" s="47"/>
      <c r="M16" s="48"/>
      <c r="N16" s="48"/>
      <c r="O16" s="48"/>
      <c r="P16" s="48"/>
      <c r="Q16" s="48"/>
      <c r="R16" s="47" t="s">
        <v>39</v>
      </c>
      <c r="S16" s="47"/>
      <c r="T16" s="47"/>
      <c r="U16" s="49"/>
      <c r="V16" s="49"/>
      <c r="W16" s="49"/>
      <c r="X16" s="49"/>
      <c r="Y16" s="49"/>
      <c r="Z16" s="49"/>
      <c r="AA16" s="49"/>
      <c r="AB16" s="49"/>
    </row>
    <row r="17" customFormat="false" ht="27" hidden="false" customHeight="true" outlineLevel="0" collapsed="false">
      <c r="A17" s="36"/>
      <c r="B17" s="46" t="s">
        <v>40</v>
      </c>
      <c r="C17" s="46"/>
      <c r="D17" s="46"/>
      <c r="E17" s="46"/>
      <c r="F17" s="46"/>
      <c r="G17" s="46"/>
      <c r="H17" s="46"/>
      <c r="I17" s="46"/>
      <c r="J17" s="47" t="s">
        <v>41</v>
      </c>
      <c r="K17" s="47"/>
      <c r="L17" s="47"/>
      <c r="M17" s="50"/>
      <c r="N17" s="50"/>
      <c r="O17" s="50"/>
      <c r="P17" s="50"/>
      <c r="Q17" s="50"/>
      <c r="R17" s="47" t="s">
        <v>42</v>
      </c>
      <c r="S17" s="47"/>
      <c r="T17" s="47"/>
      <c r="U17" s="51"/>
      <c r="V17" s="51"/>
      <c r="W17" s="51"/>
      <c r="X17" s="51"/>
      <c r="Y17" s="51"/>
      <c r="Z17" s="51"/>
      <c r="AA17" s="51"/>
      <c r="AB17" s="51"/>
      <c r="AL17" s="23"/>
    </row>
    <row r="18" customFormat="false" ht="27" hidden="false" customHeight="true" outlineLevel="0" collapsed="false">
      <c r="A18" s="36"/>
      <c r="B18" s="52" t="s">
        <v>43</v>
      </c>
      <c r="C18" s="52"/>
      <c r="D18" s="52"/>
      <c r="E18" s="52"/>
      <c r="F18" s="52"/>
      <c r="G18" s="52"/>
      <c r="H18" s="52"/>
      <c r="I18" s="52"/>
      <c r="J18" s="53" t="s">
        <v>41</v>
      </c>
      <c r="K18" s="53"/>
      <c r="L18" s="53"/>
      <c r="M18" s="54"/>
      <c r="N18" s="54"/>
      <c r="O18" s="54"/>
      <c r="P18" s="54"/>
      <c r="Q18" s="54"/>
      <c r="R18" s="53" t="s">
        <v>42</v>
      </c>
      <c r="S18" s="53"/>
      <c r="T18" s="53"/>
      <c r="U18" s="55"/>
      <c r="V18" s="55"/>
      <c r="W18" s="55"/>
      <c r="X18" s="55"/>
      <c r="Y18" s="55"/>
      <c r="Z18" s="55"/>
      <c r="AA18" s="55"/>
      <c r="AB18" s="55"/>
      <c r="AC18" s="23"/>
      <c r="AD18" s="23"/>
      <c r="AE18" s="23"/>
      <c r="AF18" s="23"/>
      <c r="AG18" s="23"/>
      <c r="AH18" s="23"/>
      <c r="AI18" s="23"/>
      <c r="AJ18" s="23"/>
    </row>
    <row r="19" customFormat="false" ht="15.75" hidden="false" customHeight="true" outlineLevel="0" collapsed="false">
      <c r="A19" s="56"/>
      <c r="B19" s="27"/>
      <c r="C19" s="26"/>
      <c r="D19" s="26"/>
      <c r="E19" s="27"/>
      <c r="F19" s="27"/>
      <c r="G19" s="27"/>
      <c r="H19" s="27"/>
      <c r="I19" s="27"/>
      <c r="J19" s="27"/>
      <c r="K19" s="27"/>
      <c r="L19" s="27"/>
      <c r="M19" s="27"/>
      <c r="N19" s="27"/>
      <c r="O19" s="27"/>
      <c r="P19" s="27"/>
      <c r="Q19" s="27"/>
      <c r="R19" s="27"/>
      <c r="S19" s="57"/>
      <c r="T19" s="57"/>
      <c r="U19" s="57"/>
      <c r="V19" s="57"/>
      <c r="W19" s="57"/>
      <c r="X19" s="57"/>
      <c r="Y19" s="57"/>
      <c r="Z19" s="57"/>
      <c r="AA19" s="27"/>
      <c r="AB19" s="27"/>
      <c r="AC19" s="23"/>
      <c r="AD19" s="23"/>
      <c r="AE19" s="23"/>
      <c r="AF19" s="58"/>
      <c r="AG19" s="58"/>
      <c r="AH19" s="58"/>
      <c r="AI19" s="58"/>
      <c r="AJ19" s="58"/>
      <c r="AK19" s="58"/>
      <c r="AL19" s="58"/>
    </row>
    <row r="20" customFormat="false" ht="15.75" hidden="false" customHeight="true" outlineLevel="0" collapsed="false">
      <c r="A20" s="56"/>
      <c r="B20" s="27"/>
      <c r="C20" s="26"/>
      <c r="D20" s="26"/>
      <c r="E20" s="27"/>
      <c r="F20" s="27"/>
      <c r="G20" s="27"/>
      <c r="H20" s="27"/>
      <c r="I20" s="27"/>
      <c r="J20" s="27"/>
      <c r="K20" s="27"/>
      <c r="L20" s="27"/>
      <c r="M20" s="27"/>
      <c r="N20" s="27"/>
      <c r="O20" s="27"/>
      <c r="P20" s="27"/>
      <c r="Q20" s="27"/>
      <c r="R20" s="27"/>
      <c r="S20" s="57"/>
      <c r="T20" s="57"/>
      <c r="U20" s="57"/>
      <c r="V20" s="57"/>
      <c r="W20" s="57"/>
      <c r="X20" s="57"/>
      <c r="Y20" s="57"/>
      <c r="Z20" s="57"/>
      <c r="AA20" s="27"/>
      <c r="AB20" s="27"/>
      <c r="AC20" s="23"/>
      <c r="AD20" s="23"/>
      <c r="AE20" s="23"/>
      <c r="AF20" s="58"/>
      <c r="AG20" s="58"/>
      <c r="AH20" s="58"/>
      <c r="AI20" s="58"/>
      <c r="AJ20" s="58"/>
      <c r="AK20" s="58"/>
      <c r="AL20" s="58"/>
    </row>
    <row r="21" customFormat="false" ht="27" hidden="false" customHeight="true" outlineLevel="0" collapsed="false">
      <c r="A21" s="59" t="s">
        <v>44</v>
      </c>
      <c r="B21" s="59"/>
      <c r="C21" s="59"/>
      <c r="D21" s="59"/>
      <c r="E21" s="59"/>
      <c r="F21" s="59"/>
      <c r="G21" s="59"/>
      <c r="H21" s="59"/>
      <c r="I21" s="59"/>
      <c r="J21" s="60" t="s">
        <v>45</v>
      </c>
      <c r="K21" s="60"/>
      <c r="L21" s="60"/>
      <c r="M21" s="60"/>
      <c r="N21" s="61" t="e">
        <f aca="false">T60</f>
        <v>#REF!</v>
      </c>
      <c r="O21" s="61"/>
      <c r="P21" s="62" t="s">
        <v>46</v>
      </c>
      <c r="Q21" s="62"/>
      <c r="R21" s="63" t="s">
        <v>47</v>
      </c>
      <c r="S21" s="63"/>
      <c r="T21" s="61" t="e">
        <f aca="false">X60</f>
        <v>#REF!</v>
      </c>
      <c r="U21" s="61"/>
      <c r="V21" s="61"/>
      <c r="W21" s="61"/>
      <c r="X21" s="61"/>
      <c r="Y21" s="61"/>
      <c r="Z21" s="61"/>
      <c r="AA21" s="62" t="s">
        <v>48</v>
      </c>
      <c r="AB21" s="62"/>
      <c r="AC21" s="23"/>
      <c r="AD21" s="23"/>
      <c r="AE21" s="23"/>
      <c r="AF21" s="58"/>
      <c r="AG21" s="58"/>
      <c r="AH21" s="58"/>
      <c r="AI21" s="58"/>
      <c r="AJ21" s="58"/>
      <c r="AK21" s="58"/>
      <c r="AL21" s="58"/>
    </row>
    <row r="22" customFormat="false" ht="17.25" hidden="false" customHeight="true" outlineLevel="0" collapsed="false">
      <c r="A22" s="1" t="s">
        <v>49</v>
      </c>
      <c r="B22" s="26"/>
      <c r="C22" s="26"/>
      <c r="D22" s="26"/>
      <c r="E22" s="26"/>
      <c r="F22" s="26"/>
      <c r="G22" s="26"/>
      <c r="H22" s="26"/>
      <c r="I22" s="26"/>
      <c r="J22" s="26"/>
      <c r="K22" s="26"/>
      <c r="L22" s="26"/>
      <c r="M22" s="26"/>
      <c r="N22" s="64"/>
      <c r="O22" s="64"/>
      <c r="P22" s="26"/>
      <c r="Q22" s="26"/>
      <c r="R22" s="26"/>
      <c r="S22" s="26"/>
      <c r="T22" s="64"/>
      <c r="U22" s="64"/>
      <c r="V22" s="64"/>
      <c r="W22" s="64"/>
      <c r="X22" s="64"/>
      <c r="Y22" s="64"/>
      <c r="Z22" s="64"/>
      <c r="AA22" s="26"/>
      <c r="AB22" s="26"/>
      <c r="AC22" s="23"/>
      <c r="AD22" s="23"/>
      <c r="AE22" s="23"/>
      <c r="AF22" s="58"/>
      <c r="AG22" s="58"/>
      <c r="AH22" s="58"/>
      <c r="AI22" s="58"/>
      <c r="AJ22" s="58"/>
      <c r="AK22" s="58"/>
      <c r="AL22" s="58"/>
    </row>
    <row r="23" customFormat="false" ht="48.75" hidden="false" customHeight="true" outlineLevel="0" collapsed="false">
      <c r="A23" s="65" t="s">
        <v>50</v>
      </c>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23"/>
      <c r="AD23" s="23"/>
      <c r="AE23" s="23"/>
      <c r="AF23" s="58"/>
      <c r="AG23" s="58"/>
      <c r="AH23" s="58"/>
      <c r="AI23" s="58"/>
      <c r="AJ23" s="58"/>
      <c r="AK23" s="58"/>
      <c r="AL23" s="58"/>
    </row>
    <row r="24" customFormat="false" ht="15.75" hidden="false" customHeight="true" outlineLevel="0" collapsed="false">
      <c r="A24" s="66"/>
      <c r="B24" s="23"/>
      <c r="C24" s="24"/>
      <c r="D24" s="24"/>
      <c r="E24" s="23"/>
      <c r="F24" s="23"/>
      <c r="G24" s="23"/>
      <c r="H24" s="23"/>
      <c r="I24" s="23"/>
      <c r="J24" s="23"/>
      <c r="K24" s="23"/>
      <c r="L24" s="23"/>
      <c r="M24" s="23"/>
      <c r="N24" s="23"/>
      <c r="O24" s="23"/>
      <c r="P24" s="23"/>
      <c r="Q24" s="23"/>
      <c r="R24" s="23"/>
      <c r="S24" s="58"/>
      <c r="T24" s="58"/>
      <c r="U24" s="58"/>
      <c r="V24" s="58"/>
      <c r="W24" s="58"/>
      <c r="X24" s="58"/>
      <c r="Y24" s="58"/>
      <c r="Z24" s="58"/>
      <c r="AA24" s="23"/>
      <c r="AB24" s="23"/>
      <c r="AC24" s="23"/>
      <c r="AD24" s="23"/>
      <c r="AE24" s="23"/>
      <c r="AF24" s="58"/>
      <c r="AG24" s="58"/>
      <c r="AH24" s="58"/>
      <c r="AI24" s="58"/>
      <c r="AJ24" s="58"/>
      <c r="AK24" s="58"/>
      <c r="AL24" s="58"/>
    </row>
    <row r="25" customFormat="false" ht="21" hidden="false" customHeight="true" outlineLevel="0" collapsed="false">
      <c r="A25" s="1" t="s">
        <v>51</v>
      </c>
      <c r="B25" s="23"/>
      <c r="C25" s="24"/>
      <c r="D25" s="24"/>
      <c r="E25" s="23"/>
      <c r="F25" s="23"/>
      <c r="G25" s="23"/>
      <c r="H25" s="23"/>
      <c r="I25" s="23"/>
      <c r="J25" s="23"/>
      <c r="K25" s="23"/>
      <c r="L25" s="23"/>
      <c r="M25" s="23"/>
      <c r="N25" s="23"/>
      <c r="O25" s="23"/>
      <c r="P25" s="23"/>
      <c r="Q25" s="23"/>
      <c r="R25" s="23"/>
      <c r="S25" s="58"/>
      <c r="T25" s="58"/>
      <c r="U25" s="58"/>
      <c r="V25" s="58"/>
      <c r="W25" s="58"/>
      <c r="X25" s="58"/>
      <c r="Y25" s="58"/>
      <c r="Z25" s="58"/>
      <c r="AA25" s="23"/>
      <c r="AB25" s="23"/>
      <c r="AC25" s="23"/>
      <c r="AD25" s="23"/>
      <c r="AE25" s="23"/>
      <c r="AF25" s="58"/>
      <c r="AG25" s="58"/>
      <c r="AH25" s="58"/>
      <c r="AI25" s="58"/>
      <c r="AJ25" s="58"/>
      <c r="AK25" s="58"/>
      <c r="AL25" s="58"/>
    </row>
    <row r="26" customFormat="false" ht="27" hidden="false" customHeight="true" outlineLevel="0" collapsed="false">
      <c r="A26" s="59" t="s">
        <v>52</v>
      </c>
      <c r="B26" s="59"/>
      <c r="C26" s="59"/>
      <c r="D26" s="59"/>
      <c r="E26" s="67"/>
      <c r="F26" s="68"/>
      <c r="G26" s="68"/>
      <c r="H26" s="68"/>
      <c r="I26" s="68"/>
      <c r="J26" s="68"/>
      <c r="K26" s="68"/>
      <c r="L26" s="68"/>
      <c r="M26" s="68"/>
      <c r="N26" s="68"/>
      <c r="O26" s="69"/>
      <c r="P26" s="70" t="s">
        <v>53</v>
      </c>
      <c r="Q26" s="70"/>
      <c r="R26" s="70"/>
      <c r="S26" s="71"/>
      <c r="T26" s="71"/>
      <c r="U26" s="71"/>
      <c r="V26" s="71"/>
      <c r="W26" s="71"/>
      <c r="X26" s="71"/>
      <c r="Y26" s="71"/>
      <c r="Z26" s="71"/>
      <c r="AA26" s="71"/>
      <c r="AB26" s="71"/>
      <c r="AC26" s="23"/>
      <c r="AD26" s="23"/>
      <c r="AE26" s="23"/>
      <c r="AF26" s="58"/>
      <c r="AG26" s="58"/>
      <c r="AH26" s="58"/>
      <c r="AI26" s="58"/>
      <c r="AJ26" s="58"/>
      <c r="AK26" s="58"/>
      <c r="AL26" s="58"/>
    </row>
    <row r="27" customFormat="false" ht="27" hidden="false" customHeight="true" outlineLevel="0" collapsed="false">
      <c r="A27" s="59" t="s">
        <v>54</v>
      </c>
      <c r="B27" s="59"/>
      <c r="C27" s="59"/>
      <c r="D27" s="71"/>
      <c r="E27" s="71"/>
      <c r="F27" s="59" t="s">
        <v>55</v>
      </c>
      <c r="G27" s="59"/>
      <c r="H27" s="59"/>
      <c r="I27" s="71"/>
      <c r="J27" s="71"/>
      <c r="K27" s="71"/>
      <c r="L27" s="71"/>
      <c r="M27" s="59" t="s">
        <v>56</v>
      </c>
      <c r="N27" s="59"/>
      <c r="O27" s="59"/>
      <c r="P27" s="71"/>
      <c r="Q27" s="71"/>
      <c r="R27" s="71"/>
      <c r="S27" s="71"/>
      <c r="T27" s="71"/>
      <c r="U27" s="71"/>
      <c r="V27" s="71"/>
      <c r="W27" s="71"/>
      <c r="X27" s="71"/>
      <c r="Y27" s="71"/>
      <c r="Z27" s="71"/>
      <c r="AA27" s="71"/>
      <c r="AB27" s="71"/>
      <c r="AC27" s="23"/>
      <c r="AD27" s="23"/>
      <c r="AE27" s="23"/>
      <c r="AF27" s="58"/>
      <c r="AG27" s="58"/>
      <c r="AH27" s="58"/>
      <c r="AI27" s="58"/>
      <c r="AJ27" s="58"/>
      <c r="AK27" s="58"/>
      <c r="AL27" s="58"/>
    </row>
    <row r="28" customFormat="false" ht="15.75" hidden="false" customHeight="true" outlineLevel="0" collapsed="false">
      <c r="A28" s="66"/>
      <c r="B28" s="23"/>
      <c r="C28" s="24"/>
      <c r="D28" s="24"/>
      <c r="E28" s="23"/>
      <c r="F28" s="23"/>
      <c r="G28" s="23"/>
      <c r="H28" s="23"/>
      <c r="I28" s="23"/>
      <c r="J28" s="23"/>
      <c r="K28" s="23"/>
      <c r="L28" s="23"/>
      <c r="M28" s="23"/>
      <c r="N28" s="23"/>
      <c r="O28" s="23"/>
      <c r="P28" s="23"/>
      <c r="Q28" s="23"/>
      <c r="R28" s="23"/>
      <c r="S28" s="58"/>
      <c r="T28" s="58"/>
      <c r="U28" s="58"/>
      <c r="V28" s="58"/>
      <c r="W28" s="58"/>
      <c r="X28" s="58"/>
      <c r="Y28" s="58"/>
      <c r="Z28" s="58"/>
      <c r="AA28" s="23"/>
      <c r="AB28" s="23"/>
      <c r="AC28" s="23"/>
      <c r="AD28" s="23"/>
      <c r="AE28" s="23"/>
      <c r="AF28" s="58"/>
      <c r="AG28" s="58"/>
      <c r="AH28" s="58"/>
      <c r="AI28" s="58"/>
      <c r="AJ28" s="58"/>
      <c r="AK28" s="58"/>
      <c r="AL28" s="58"/>
    </row>
    <row r="29" customFormat="false" ht="15.75" hidden="false" customHeight="true" outlineLevel="0" collapsed="false">
      <c r="A29" s="66"/>
      <c r="B29" s="23"/>
      <c r="C29" s="24"/>
      <c r="D29" s="24"/>
      <c r="E29" s="23"/>
      <c r="F29" s="23"/>
      <c r="G29" s="23"/>
      <c r="H29" s="23"/>
      <c r="I29" s="23"/>
      <c r="J29" s="23"/>
      <c r="K29" s="23"/>
      <c r="L29" s="23"/>
      <c r="M29" s="23"/>
      <c r="N29" s="23"/>
      <c r="O29" s="23"/>
      <c r="P29" s="23"/>
      <c r="Q29" s="23"/>
      <c r="R29" s="23"/>
      <c r="S29" s="58"/>
      <c r="T29" s="58"/>
      <c r="U29" s="58"/>
      <c r="V29" s="58"/>
      <c r="W29" s="58"/>
      <c r="X29" s="58"/>
      <c r="Y29" s="58"/>
      <c r="Z29" s="58"/>
      <c r="AA29" s="23"/>
      <c r="AB29" s="23"/>
      <c r="AC29" s="23"/>
      <c r="AD29" s="23"/>
      <c r="AE29" s="23"/>
      <c r="AF29" s="58"/>
      <c r="AG29" s="58"/>
      <c r="AH29" s="58"/>
      <c r="AI29" s="58"/>
      <c r="AJ29" s="58"/>
      <c r="AK29" s="58"/>
      <c r="AL29" s="58"/>
    </row>
    <row r="30" customFormat="false" ht="15.75" hidden="false" customHeight="true" outlineLevel="0" collapsed="false">
      <c r="A30" s="23" t="s">
        <v>57</v>
      </c>
      <c r="B30" s="23"/>
      <c r="C30" s="23"/>
      <c r="D30" s="23"/>
      <c r="E30" s="23"/>
      <c r="F30" s="23"/>
      <c r="G30" s="72"/>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row>
    <row r="31" customFormat="false" ht="15.75" hidden="false" customHeight="true" outlineLevel="0" collapsed="false">
      <c r="A31" s="73" t="s">
        <v>58</v>
      </c>
      <c r="B31" s="73"/>
      <c r="C31" s="73"/>
      <c r="D31" s="73"/>
      <c r="E31" s="73"/>
      <c r="F31" s="73"/>
      <c r="G31" s="73"/>
      <c r="H31" s="73"/>
      <c r="I31" s="73"/>
      <c r="J31" s="73"/>
      <c r="K31" s="73"/>
      <c r="L31" s="73"/>
      <c r="M31" s="73"/>
      <c r="N31" s="73"/>
      <c r="O31" s="73"/>
      <c r="P31" s="73"/>
      <c r="Q31" s="73"/>
      <c r="R31" s="73"/>
      <c r="S31" s="73"/>
      <c r="T31" s="74" t="s">
        <v>59</v>
      </c>
      <c r="U31" s="74"/>
      <c r="V31" s="74"/>
      <c r="W31" s="74"/>
      <c r="X31" s="75" t="s">
        <v>47</v>
      </c>
      <c r="Y31" s="75"/>
      <c r="Z31" s="75"/>
      <c r="AA31" s="75"/>
      <c r="AB31" s="75"/>
      <c r="AC31" s="76"/>
      <c r="AD31" s="76"/>
      <c r="AE31" s="76"/>
      <c r="AF31" s="76"/>
      <c r="AG31" s="77"/>
      <c r="AH31" s="77"/>
      <c r="AI31" s="77"/>
      <c r="AJ31" s="77"/>
      <c r="AK31" s="77"/>
      <c r="AL31" s="77"/>
    </row>
    <row r="32" customFormat="false" ht="15.75" hidden="false" customHeight="true" outlineLevel="0" collapsed="false">
      <c r="A32" s="78" t="s">
        <v>60</v>
      </c>
      <c r="B32" s="79" t="n">
        <v>1</v>
      </c>
      <c r="C32" s="80" t="s">
        <v>61</v>
      </c>
      <c r="D32" s="80"/>
      <c r="E32" s="80"/>
      <c r="F32" s="80"/>
      <c r="G32" s="80"/>
      <c r="H32" s="80"/>
      <c r="I32" s="80"/>
      <c r="J32" s="80"/>
      <c r="K32" s="80"/>
      <c r="L32" s="80"/>
      <c r="M32" s="80"/>
      <c r="N32" s="80"/>
      <c r="O32" s="80"/>
      <c r="P32" s="80"/>
      <c r="Q32" s="80"/>
      <c r="R32" s="80"/>
      <c r="S32" s="81"/>
      <c r="T32" s="82" t="n">
        <f aca="false">COUNTIFS(申請額一覧!$E$4:$E$503,C32,申請額一覧!$K$4:$K$503,"&gt;0")</f>
        <v>0</v>
      </c>
      <c r="U32" s="82"/>
      <c r="V32" s="83" t="s">
        <v>46</v>
      </c>
      <c r="W32" s="83"/>
      <c r="X32" s="84" t="n">
        <f aca="false">SUMIF(申請額一覧!$E$4:$E$503,C32,申請額一覧!$K$4:$K$503)</f>
        <v>0</v>
      </c>
      <c r="Y32" s="84"/>
      <c r="Z32" s="84"/>
      <c r="AA32" s="84"/>
      <c r="AB32" s="85" t="s">
        <v>48</v>
      </c>
      <c r="AC32" s="23"/>
      <c r="AD32" s="23"/>
      <c r="AE32" s="86"/>
      <c r="AF32" s="86"/>
      <c r="AG32" s="87"/>
      <c r="AH32" s="87"/>
      <c r="AI32" s="87"/>
      <c r="AJ32" s="87"/>
      <c r="AK32" s="88"/>
      <c r="AL32" s="88"/>
    </row>
    <row r="33" customFormat="false" ht="15.75" hidden="false" customHeight="true" outlineLevel="0" collapsed="false">
      <c r="A33" s="78"/>
      <c r="B33" s="89" t="n">
        <v>2</v>
      </c>
      <c r="C33" s="90" t="s">
        <v>62</v>
      </c>
      <c r="D33" s="90"/>
      <c r="E33" s="90"/>
      <c r="F33" s="90"/>
      <c r="G33" s="90"/>
      <c r="H33" s="90"/>
      <c r="I33" s="90"/>
      <c r="J33" s="90"/>
      <c r="K33" s="90"/>
      <c r="L33" s="90"/>
      <c r="M33" s="90"/>
      <c r="N33" s="90"/>
      <c r="O33" s="90"/>
      <c r="P33" s="90"/>
      <c r="Q33" s="90"/>
      <c r="R33" s="90"/>
      <c r="S33" s="91"/>
      <c r="T33" s="92" t="n">
        <f aca="false">COUNTIFS(申請額一覧!$E$4:$E$503,C33,申請額一覧!$K$4:$K$503,"&gt;0")</f>
        <v>0</v>
      </c>
      <c r="U33" s="92"/>
      <c r="V33" s="93" t="s">
        <v>46</v>
      </c>
      <c r="W33" s="93"/>
      <c r="X33" s="94" t="n">
        <f aca="false">SUMIF(申請額一覧!$E$4:$E$503,C33,申請額一覧!$K$4:$K$503)</f>
        <v>0</v>
      </c>
      <c r="Y33" s="94"/>
      <c r="Z33" s="94"/>
      <c r="AA33" s="94"/>
      <c r="AB33" s="95" t="s">
        <v>48</v>
      </c>
      <c r="AC33" s="23"/>
      <c r="AD33" s="23"/>
      <c r="AE33" s="86"/>
      <c r="AF33" s="86"/>
      <c r="AG33" s="87"/>
      <c r="AH33" s="87"/>
      <c r="AI33" s="87"/>
      <c r="AJ33" s="87"/>
      <c r="AK33" s="96"/>
      <c r="AL33" s="88"/>
    </row>
    <row r="34" customFormat="false" ht="15.75" hidden="false" customHeight="true" outlineLevel="0" collapsed="false">
      <c r="A34" s="78"/>
      <c r="B34" s="79" t="n">
        <v>3</v>
      </c>
      <c r="C34" s="90" t="s">
        <v>63</v>
      </c>
      <c r="D34" s="90"/>
      <c r="E34" s="90"/>
      <c r="F34" s="90"/>
      <c r="G34" s="90"/>
      <c r="H34" s="90"/>
      <c r="I34" s="90"/>
      <c r="J34" s="90"/>
      <c r="K34" s="90"/>
      <c r="L34" s="90"/>
      <c r="M34" s="90"/>
      <c r="N34" s="90"/>
      <c r="O34" s="90"/>
      <c r="P34" s="90"/>
      <c r="Q34" s="90"/>
      <c r="R34" s="90"/>
      <c r="S34" s="91"/>
      <c r="T34" s="92" t="n">
        <f aca="false">COUNTIFS(申請額一覧!$E$4:$E$503,C34,申請額一覧!$K$4:$K$503,"&gt;0")</f>
        <v>0</v>
      </c>
      <c r="U34" s="92"/>
      <c r="V34" s="93" t="s">
        <v>46</v>
      </c>
      <c r="W34" s="93"/>
      <c r="X34" s="94" t="n">
        <f aca="false">SUMIF(申請額一覧!$E$4:$E$503,C34,申請額一覧!$K$4:$K$503)</f>
        <v>0</v>
      </c>
      <c r="Y34" s="94"/>
      <c r="Z34" s="94"/>
      <c r="AA34" s="94"/>
      <c r="AB34" s="95" t="s">
        <v>48</v>
      </c>
      <c r="AC34" s="23"/>
      <c r="AD34" s="23"/>
      <c r="AE34" s="86"/>
      <c r="AF34" s="86"/>
      <c r="AG34" s="87"/>
      <c r="AH34" s="87"/>
      <c r="AI34" s="87"/>
      <c r="AJ34" s="87"/>
      <c r="AK34" s="96"/>
      <c r="AL34" s="88"/>
    </row>
    <row r="35" customFormat="false" ht="15.75" hidden="false" customHeight="true" outlineLevel="0" collapsed="false">
      <c r="A35" s="78"/>
      <c r="B35" s="79" t="n">
        <v>4</v>
      </c>
      <c r="C35" s="97" t="s">
        <v>64</v>
      </c>
      <c r="D35" s="90"/>
      <c r="E35" s="90"/>
      <c r="F35" s="90"/>
      <c r="G35" s="90"/>
      <c r="H35" s="90"/>
      <c r="I35" s="90"/>
      <c r="J35" s="90"/>
      <c r="K35" s="90"/>
      <c r="L35" s="90"/>
      <c r="M35" s="90"/>
      <c r="N35" s="90"/>
      <c r="O35" s="90"/>
      <c r="P35" s="90"/>
      <c r="Q35" s="90"/>
      <c r="R35" s="90"/>
      <c r="S35" s="90"/>
      <c r="T35" s="92" t="n">
        <f aca="false">COUNTIFS(申請額一覧!$E$4:$E$503,C35,申請額一覧!$K$4:$K$503,"&gt;0")</f>
        <v>0</v>
      </c>
      <c r="U35" s="92"/>
      <c r="V35" s="93" t="s">
        <v>46</v>
      </c>
      <c r="W35" s="93"/>
      <c r="X35" s="94" t="n">
        <f aca="false">SUMIF(申請額一覧!$E$4:$E$503,C35,申請額一覧!$K$4:$K$503)</f>
        <v>0</v>
      </c>
      <c r="Y35" s="94"/>
      <c r="Z35" s="94"/>
      <c r="AA35" s="94"/>
      <c r="AB35" s="98" t="s">
        <v>48</v>
      </c>
      <c r="AC35" s="23"/>
      <c r="AD35" s="23"/>
      <c r="AE35" s="86"/>
      <c r="AF35" s="86"/>
      <c r="AG35" s="87"/>
      <c r="AH35" s="87"/>
      <c r="AI35" s="87"/>
      <c r="AJ35" s="87"/>
      <c r="AK35" s="88"/>
      <c r="AL35" s="88"/>
    </row>
    <row r="36" customFormat="false" ht="15.75" hidden="false" customHeight="true" outlineLevel="0" collapsed="false">
      <c r="A36" s="78"/>
      <c r="B36" s="89" t="n">
        <v>5</v>
      </c>
      <c r="C36" s="90" t="s">
        <v>65</v>
      </c>
      <c r="D36" s="90"/>
      <c r="E36" s="90"/>
      <c r="F36" s="90"/>
      <c r="G36" s="90"/>
      <c r="H36" s="90"/>
      <c r="I36" s="90"/>
      <c r="J36" s="90"/>
      <c r="K36" s="90"/>
      <c r="L36" s="90"/>
      <c r="M36" s="90"/>
      <c r="N36" s="90"/>
      <c r="O36" s="90"/>
      <c r="P36" s="90"/>
      <c r="Q36" s="90"/>
      <c r="R36" s="90"/>
      <c r="S36" s="90"/>
      <c r="T36" s="92" t="n">
        <f aca="false">COUNTIFS(申請額一覧!$E$4:$E$503,C36,申請額一覧!$K$4:$K$503,"&gt;0")</f>
        <v>0</v>
      </c>
      <c r="U36" s="92"/>
      <c r="V36" s="93" t="s">
        <v>46</v>
      </c>
      <c r="W36" s="93"/>
      <c r="X36" s="94" t="n">
        <f aca="false">SUMIF(申請額一覧!$E$4:$E$503,C36,申請額一覧!$K$4:$K$503)</f>
        <v>0</v>
      </c>
      <c r="Y36" s="94"/>
      <c r="Z36" s="94"/>
      <c r="AA36" s="94"/>
      <c r="AB36" s="98" t="s">
        <v>48</v>
      </c>
      <c r="AC36" s="23"/>
      <c r="AD36" s="23"/>
      <c r="AE36" s="86"/>
      <c r="AF36" s="86"/>
      <c r="AG36" s="87"/>
      <c r="AH36" s="87"/>
      <c r="AI36" s="87"/>
      <c r="AJ36" s="87"/>
      <c r="AK36" s="88"/>
      <c r="AL36" s="88"/>
    </row>
    <row r="37" customFormat="false" ht="15.75" hidden="false" customHeight="true" outlineLevel="0" collapsed="false">
      <c r="A37" s="78"/>
      <c r="B37" s="99" t="n">
        <v>6</v>
      </c>
      <c r="C37" s="90" t="s">
        <v>66</v>
      </c>
      <c r="D37" s="90"/>
      <c r="E37" s="90"/>
      <c r="F37" s="90"/>
      <c r="G37" s="90"/>
      <c r="H37" s="90"/>
      <c r="I37" s="90"/>
      <c r="J37" s="90"/>
      <c r="K37" s="90"/>
      <c r="L37" s="90"/>
      <c r="M37" s="90"/>
      <c r="N37" s="90"/>
      <c r="O37" s="90"/>
      <c r="P37" s="90"/>
      <c r="Q37" s="90"/>
      <c r="R37" s="90"/>
      <c r="S37" s="90"/>
      <c r="T37" s="92" t="n">
        <f aca="false">COUNTIFS(申請額一覧!$E$4:$E$503,C37,申請額一覧!$K$4:$K$503,"&gt;0")</f>
        <v>0</v>
      </c>
      <c r="U37" s="92"/>
      <c r="V37" s="93" t="s">
        <v>46</v>
      </c>
      <c r="W37" s="93"/>
      <c r="X37" s="94" t="n">
        <f aca="false">SUMIF(申請額一覧!$E$4:$E$503,C37,申請額一覧!$K$4:$K$503)</f>
        <v>0</v>
      </c>
      <c r="Y37" s="94"/>
      <c r="Z37" s="94"/>
      <c r="AA37" s="94"/>
      <c r="AB37" s="95" t="s">
        <v>48</v>
      </c>
      <c r="AC37" s="23"/>
      <c r="AD37" s="23"/>
      <c r="AE37" s="86"/>
      <c r="AF37" s="86"/>
      <c r="AG37" s="87"/>
      <c r="AH37" s="87"/>
      <c r="AI37" s="87"/>
      <c r="AJ37" s="87"/>
      <c r="AK37" s="96"/>
      <c r="AL37" s="88"/>
    </row>
    <row r="38" customFormat="false" ht="15.75" hidden="false" customHeight="true" outlineLevel="0" collapsed="false">
      <c r="A38" s="78"/>
      <c r="B38" s="100" t="n">
        <v>7</v>
      </c>
      <c r="C38" s="90" t="s">
        <v>67</v>
      </c>
      <c r="D38" s="90"/>
      <c r="E38" s="90"/>
      <c r="F38" s="90"/>
      <c r="G38" s="97"/>
      <c r="H38" s="90"/>
      <c r="I38" s="90"/>
      <c r="J38" s="90"/>
      <c r="K38" s="90"/>
      <c r="L38" s="90"/>
      <c r="M38" s="90"/>
      <c r="N38" s="90"/>
      <c r="O38" s="90"/>
      <c r="P38" s="90"/>
      <c r="Q38" s="90"/>
      <c r="R38" s="90"/>
      <c r="S38" s="90"/>
      <c r="T38" s="92" t="n">
        <f aca="false">COUNTIFS(申請額一覧!$E$4:$E$503,C38,申請額一覧!$K$4:$K$503,"&gt;0")</f>
        <v>0</v>
      </c>
      <c r="U38" s="92"/>
      <c r="V38" s="93" t="s">
        <v>46</v>
      </c>
      <c r="W38" s="93"/>
      <c r="X38" s="94" t="n">
        <f aca="false">SUMIF(申請額一覧!$E$4:$E$503,C38,申請額一覧!$K$4:$K$503)</f>
        <v>0</v>
      </c>
      <c r="Y38" s="94"/>
      <c r="Z38" s="94"/>
      <c r="AA38" s="94"/>
      <c r="AB38" s="95" t="s">
        <v>48</v>
      </c>
      <c r="AC38" s="23"/>
      <c r="AD38" s="23"/>
      <c r="AE38" s="86"/>
      <c r="AF38" s="86"/>
      <c r="AG38" s="87"/>
      <c r="AH38" s="87"/>
      <c r="AI38" s="87"/>
      <c r="AJ38" s="87"/>
      <c r="AK38" s="96"/>
      <c r="AL38" s="88"/>
    </row>
    <row r="39" customFormat="false" ht="15.75" hidden="false" customHeight="true" outlineLevel="0" collapsed="false">
      <c r="A39" s="78"/>
      <c r="B39" s="100" t="n">
        <v>8</v>
      </c>
      <c r="C39" s="101" t="s">
        <v>68</v>
      </c>
      <c r="D39" s="101"/>
      <c r="E39" s="101"/>
      <c r="F39" s="101"/>
      <c r="G39" s="101"/>
      <c r="H39" s="101"/>
      <c r="I39" s="101"/>
      <c r="J39" s="101"/>
      <c r="K39" s="101"/>
      <c r="L39" s="101"/>
      <c r="M39" s="101"/>
      <c r="N39" s="101"/>
      <c r="O39" s="101"/>
      <c r="P39" s="101"/>
      <c r="Q39" s="101"/>
      <c r="R39" s="101"/>
      <c r="S39" s="101"/>
      <c r="T39" s="102" t="n">
        <f aca="false">COUNTIFS(申請額一覧!$E$4:$E$503,C39,申請額一覧!$K$4:$K$503,"&gt;0")</f>
        <v>0</v>
      </c>
      <c r="U39" s="102"/>
      <c r="V39" s="103" t="s">
        <v>46</v>
      </c>
      <c r="W39" s="103"/>
      <c r="X39" s="104" t="n">
        <f aca="false">SUMIF(申請額一覧!$E$4:$E$503,C39,申請額一覧!$K$4:$K$503)</f>
        <v>0</v>
      </c>
      <c r="Y39" s="104"/>
      <c r="Z39" s="104"/>
      <c r="AA39" s="104"/>
      <c r="AB39" s="105" t="s">
        <v>48</v>
      </c>
      <c r="AC39" s="23"/>
      <c r="AD39" s="23"/>
      <c r="AE39" s="86"/>
      <c r="AF39" s="86"/>
      <c r="AG39" s="87"/>
      <c r="AH39" s="87"/>
      <c r="AI39" s="87"/>
      <c r="AJ39" s="87"/>
      <c r="AK39" s="96"/>
      <c r="AL39" s="88"/>
    </row>
    <row r="40" customFormat="false" ht="15.75" hidden="false" customHeight="true" outlineLevel="0" collapsed="false">
      <c r="A40" s="73" t="s">
        <v>69</v>
      </c>
      <c r="B40" s="73"/>
      <c r="C40" s="73"/>
      <c r="D40" s="73"/>
      <c r="E40" s="73"/>
      <c r="F40" s="73"/>
      <c r="G40" s="73"/>
      <c r="H40" s="73"/>
      <c r="I40" s="73"/>
      <c r="J40" s="73"/>
      <c r="K40" s="73"/>
      <c r="L40" s="73"/>
      <c r="M40" s="73"/>
      <c r="N40" s="73"/>
      <c r="O40" s="73"/>
      <c r="P40" s="73"/>
      <c r="Q40" s="73"/>
      <c r="R40" s="73"/>
      <c r="S40" s="73"/>
      <c r="T40" s="106" t="n">
        <f aca="false">SUM(T32:U39)</f>
        <v>0</v>
      </c>
      <c r="U40" s="106"/>
      <c r="V40" s="107" t="s">
        <v>46</v>
      </c>
      <c r="W40" s="107"/>
      <c r="X40" s="108" t="n">
        <f aca="false">SUM(X32:AA39)</f>
        <v>0</v>
      </c>
      <c r="Y40" s="108"/>
      <c r="Z40" s="108"/>
      <c r="AA40" s="108"/>
      <c r="AB40" s="109" t="s">
        <v>48</v>
      </c>
      <c r="AC40" s="23"/>
      <c r="AD40" s="23"/>
      <c r="AE40" s="86"/>
      <c r="AF40" s="86"/>
      <c r="AG40" s="87"/>
      <c r="AH40" s="87"/>
      <c r="AI40" s="87"/>
      <c r="AJ40" s="87"/>
      <c r="AK40" s="96"/>
      <c r="AL40" s="88"/>
    </row>
    <row r="41" customFormat="false" ht="15.75" hidden="false" customHeight="true" outlineLevel="0" collapsed="false">
      <c r="A41" s="110"/>
      <c r="B41" s="111" t="n">
        <v>9</v>
      </c>
      <c r="C41" s="112" t="s">
        <v>70</v>
      </c>
      <c r="D41" s="113"/>
      <c r="E41" s="113"/>
      <c r="F41" s="113"/>
      <c r="G41" s="113"/>
      <c r="H41" s="113"/>
      <c r="I41" s="113"/>
      <c r="J41" s="113"/>
      <c r="K41" s="113"/>
      <c r="L41" s="113"/>
      <c r="M41" s="113"/>
      <c r="N41" s="113"/>
      <c r="O41" s="113"/>
      <c r="P41" s="113"/>
      <c r="Q41" s="113"/>
      <c r="R41" s="113"/>
      <c r="S41" s="113"/>
      <c r="T41" s="114" t="n">
        <f aca="false">COUNTIFS(申請額一覧!$E$4:$E$503,C41,申請額一覧!$K$4:$K$503,"&gt;0")</f>
        <v>0</v>
      </c>
      <c r="U41" s="114"/>
      <c r="V41" s="115" t="s">
        <v>46</v>
      </c>
      <c r="W41" s="115"/>
      <c r="X41" s="116" t="n">
        <f aca="false">SUMIF(申請額一覧!$E$4:$E$503,C41,申請額一覧!$K$4:$K$503)</f>
        <v>0</v>
      </c>
      <c r="Y41" s="116"/>
      <c r="Z41" s="116"/>
      <c r="AA41" s="116"/>
      <c r="AB41" s="117" t="s">
        <v>48</v>
      </c>
      <c r="AC41" s="118"/>
      <c r="AD41" s="118"/>
      <c r="AE41" s="119"/>
      <c r="AF41" s="119"/>
      <c r="AG41" s="120"/>
      <c r="AH41" s="120"/>
      <c r="AI41" s="120"/>
      <c r="AJ41" s="120"/>
      <c r="AK41" s="121"/>
      <c r="AL41" s="122"/>
    </row>
    <row r="42" customFormat="false" ht="15.75" hidden="true" customHeight="true" outlineLevel="0" collapsed="false">
      <c r="A42" s="110"/>
      <c r="B42" s="123" t="n">
        <v>10</v>
      </c>
      <c r="C42" s="124" t="s">
        <v>71</v>
      </c>
      <c r="D42" s="124"/>
      <c r="E42" s="124"/>
      <c r="F42" s="124"/>
      <c r="G42" s="124"/>
      <c r="H42" s="124"/>
      <c r="I42" s="124"/>
      <c r="J42" s="124"/>
      <c r="K42" s="125"/>
      <c r="L42" s="124"/>
      <c r="M42" s="124"/>
      <c r="N42" s="124"/>
      <c r="O42" s="124"/>
      <c r="P42" s="124"/>
      <c r="Q42" s="124"/>
      <c r="R42" s="124"/>
      <c r="S42" s="124"/>
      <c r="T42" s="102" t="e">
        <f aca="false">COUNTIFS(申請額一覧!$E$4:$E$503,#REF!&amp;C42,申請額一覧!$K$4:$K$503,"&gt;0")</f>
        <v>#REF!</v>
      </c>
      <c r="U42" s="102"/>
      <c r="V42" s="126" t="s">
        <v>46</v>
      </c>
      <c r="W42" s="126"/>
      <c r="X42" s="104" t="e">
        <f aca="false">SUMIF(申請額一覧!$E$4:$E$503,#REF!&amp;C42,申請額一覧!$K$4:$K$503)</f>
        <v>#REF!</v>
      </c>
      <c r="Y42" s="104"/>
      <c r="Z42" s="104"/>
      <c r="AA42" s="104"/>
      <c r="AB42" s="127" t="s">
        <v>48</v>
      </c>
      <c r="AC42" s="118"/>
      <c r="AD42" s="118"/>
      <c r="AE42" s="119"/>
      <c r="AF42" s="119"/>
      <c r="AG42" s="120"/>
      <c r="AH42" s="120"/>
      <c r="AI42" s="120"/>
      <c r="AJ42" s="120"/>
      <c r="AK42" s="121"/>
      <c r="AL42" s="122"/>
    </row>
    <row r="43" customFormat="false" ht="15.75" hidden="false" customHeight="true" outlineLevel="0" collapsed="false">
      <c r="A43" s="128" t="s">
        <v>72</v>
      </c>
      <c r="B43" s="129" t="s">
        <v>73</v>
      </c>
      <c r="C43" s="130"/>
      <c r="D43" s="113"/>
      <c r="E43" s="113"/>
      <c r="F43" s="113"/>
      <c r="G43" s="113"/>
      <c r="H43" s="113"/>
      <c r="I43" s="113"/>
      <c r="J43" s="113"/>
      <c r="K43" s="113"/>
      <c r="L43" s="113"/>
      <c r="M43" s="113"/>
      <c r="N43" s="113"/>
      <c r="O43" s="113"/>
      <c r="P43" s="113"/>
      <c r="Q43" s="113"/>
      <c r="R43" s="113"/>
      <c r="S43" s="131"/>
      <c r="T43" s="114"/>
      <c r="U43" s="114"/>
      <c r="V43" s="132"/>
      <c r="W43" s="132"/>
      <c r="X43" s="116"/>
      <c r="Y43" s="116"/>
      <c r="Z43" s="116"/>
      <c r="AA43" s="116"/>
      <c r="AB43" s="133"/>
      <c r="AC43" s="118"/>
      <c r="AD43" s="118"/>
      <c r="AE43" s="119"/>
      <c r="AF43" s="119"/>
      <c r="AG43" s="120"/>
      <c r="AH43" s="120"/>
      <c r="AI43" s="120"/>
      <c r="AJ43" s="120"/>
      <c r="AK43" s="121"/>
      <c r="AL43" s="122"/>
    </row>
    <row r="44" customFormat="false" ht="15.75" hidden="false" customHeight="true" outlineLevel="0" collapsed="false">
      <c r="A44" s="128"/>
      <c r="B44" s="134" t="n">
        <v>10</v>
      </c>
      <c r="C44" s="135" t="s">
        <v>74</v>
      </c>
      <c r="D44" s="136"/>
      <c r="E44" s="136"/>
      <c r="F44" s="136"/>
      <c r="G44" s="136"/>
      <c r="H44" s="136"/>
      <c r="I44" s="136"/>
      <c r="J44" s="136"/>
      <c r="K44" s="136"/>
      <c r="L44" s="136"/>
      <c r="M44" s="136"/>
      <c r="N44" s="136"/>
      <c r="O44" s="136"/>
      <c r="P44" s="136"/>
      <c r="Q44" s="136"/>
      <c r="R44" s="136"/>
      <c r="S44" s="80"/>
      <c r="T44" s="92" t="n">
        <f aca="false">COUNTIFS(申請額一覧!$E$4:$E$503,C44,申請額一覧!$K$4:$K$503,"&gt;0")</f>
        <v>0</v>
      </c>
      <c r="U44" s="92"/>
      <c r="V44" s="93" t="s">
        <v>46</v>
      </c>
      <c r="W44" s="93"/>
      <c r="X44" s="94" t="e">
        <f aca="false">SUMIF(申請額一覧!$E$4:$E$503,#REF!&amp;C44,申請額一覧!$K$4:$K$503)</f>
        <v>#REF!</v>
      </c>
      <c r="Y44" s="94"/>
      <c r="Z44" s="94"/>
      <c r="AA44" s="94"/>
      <c r="AB44" s="95" t="s">
        <v>48</v>
      </c>
      <c r="AC44" s="118"/>
      <c r="AD44" s="118"/>
      <c r="AE44" s="119"/>
      <c r="AF44" s="119"/>
      <c r="AG44" s="120"/>
      <c r="AH44" s="120"/>
      <c r="AI44" s="120"/>
      <c r="AJ44" s="120"/>
      <c r="AK44" s="121"/>
      <c r="AL44" s="122"/>
    </row>
    <row r="45" customFormat="false" ht="15.75" hidden="false" customHeight="true" outlineLevel="0" collapsed="false">
      <c r="A45" s="128"/>
      <c r="B45" s="137" t="n">
        <v>11</v>
      </c>
      <c r="C45" s="138" t="s">
        <v>75</v>
      </c>
      <c r="D45" s="136"/>
      <c r="E45" s="136"/>
      <c r="F45" s="136"/>
      <c r="G45" s="136"/>
      <c r="H45" s="136"/>
      <c r="I45" s="136"/>
      <c r="J45" s="136"/>
      <c r="K45" s="136"/>
      <c r="L45" s="136"/>
      <c r="M45" s="136"/>
      <c r="N45" s="136"/>
      <c r="O45" s="136"/>
      <c r="P45" s="136"/>
      <c r="Q45" s="136"/>
      <c r="R45" s="136"/>
      <c r="S45" s="91"/>
      <c r="T45" s="92" t="n">
        <f aca="false">COUNTIFS(申請額一覧!$E$4:$E$503,C45,申請額一覧!$K$4:$K$503,"&gt;0")</f>
        <v>0</v>
      </c>
      <c r="U45" s="92"/>
      <c r="V45" s="93" t="s">
        <v>46</v>
      </c>
      <c r="W45" s="93"/>
      <c r="X45" s="94" t="e">
        <f aca="false">SUMIF(申請額一覧!$E$4:$E$503,#REF!&amp;C45,申請額一覧!$K$4:$K$503)</f>
        <v>#REF!</v>
      </c>
      <c r="Y45" s="94"/>
      <c r="Z45" s="94"/>
      <c r="AA45" s="94"/>
      <c r="AB45" s="95" t="s">
        <v>48</v>
      </c>
      <c r="AC45" s="23"/>
      <c r="AD45" s="23"/>
      <c r="AE45" s="86"/>
      <c r="AF45" s="86"/>
      <c r="AG45" s="87"/>
      <c r="AH45" s="87"/>
      <c r="AI45" s="87"/>
      <c r="AJ45" s="87"/>
      <c r="AK45" s="96"/>
      <c r="AL45" s="88"/>
    </row>
    <row r="46" customFormat="false" ht="15.75" hidden="false" customHeight="true" outlineLevel="0" collapsed="false">
      <c r="A46" s="128"/>
      <c r="B46" s="137" t="n">
        <v>12</v>
      </c>
      <c r="C46" s="139" t="s">
        <v>76</v>
      </c>
      <c r="D46" s="136"/>
      <c r="E46" s="136"/>
      <c r="F46" s="136"/>
      <c r="G46" s="136"/>
      <c r="H46" s="136"/>
      <c r="I46" s="136"/>
      <c r="J46" s="136"/>
      <c r="K46" s="136"/>
      <c r="L46" s="136"/>
      <c r="M46" s="136"/>
      <c r="N46" s="136"/>
      <c r="O46" s="136"/>
      <c r="P46" s="136"/>
      <c r="Q46" s="136"/>
      <c r="R46" s="136"/>
      <c r="S46" s="80"/>
      <c r="T46" s="92" t="n">
        <f aca="false">COUNTIFS(申請額一覧!$E$4:$E$503,C46,申請額一覧!$K$4:$K$503,"&gt;0")</f>
        <v>0</v>
      </c>
      <c r="U46" s="92"/>
      <c r="V46" s="93" t="s">
        <v>46</v>
      </c>
      <c r="W46" s="93"/>
      <c r="X46" s="94" t="e">
        <f aca="false">SUMIF(申請額一覧!$E$4:$E$503,#REF!&amp;C46,申請額一覧!$K$4:$K$503)</f>
        <v>#REF!</v>
      </c>
      <c r="Y46" s="94"/>
      <c r="Z46" s="94"/>
      <c r="AA46" s="94"/>
      <c r="AB46" s="95" t="s">
        <v>48</v>
      </c>
      <c r="AC46" s="23"/>
      <c r="AD46" s="23"/>
      <c r="AE46" s="86"/>
      <c r="AF46" s="86"/>
      <c r="AG46" s="87"/>
      <c r="AH46" s="87"/>
      <c r="AI46" s="87"/>
      <c r="AJ46" s="87"/>
      <c r="AK46" s="96"/>
      <c r="AL46" s="88"/>
    </row>
    <row r="47" customFormat="false" ht="15.75" hidden="false" customHeight="true" outlineLevel="0" collapsed="false">
      <c r="A47" s="128"/>
      <c r="B47" s="140" t="n">
        <v>13</v>
      </c>
      <c r="C47" s="138" t="s">
        <v>77</v>
      </c>
      <c r="D47" s="136"/>
      <c r="E47" s="136"/>
      <c r="F47" s="136"/>
      <c r="G47" s="136"/>
      <c r="H47" s="136"/>
      <c r="I47" s="136"/>
      <c r="J47" s="136"/>
      <c r="K47" s="136"/>
      <c r="L47" s="136"/>
      <c r="M47" s="136"/>
      <c r="N47" s="136"/>
      <c r="O47" s="136"/>
      <c r="P47" s="136"/>
      <c r="Q47" s="136"/>
      <c r="R47" s="136"/>
      <c r="S47" s="80"/>
      <c r="T47" s="92" t="n">
        <f aca="false">COUNTIFS(申請額一覧!$E$4:$E$503,C47,申請額一覧!$K$4:$K$503,"&gt;0")</f>
        <v>0</v>
      </c>
      <c r="U47" s="92"/>
      <c r="V47" s="93" t="s">
        <v>46</v>
      </c>
      <c r="W47" s="93"/>
      <c r="X47" s="94" t="e">
        <f aca="false">SUMIF(申請額一覧!$E$4:$E$503,#REF!&amp;C47,申請額一覧!$K$4:$K$503)</f>
        <v>#REF!</v>
      </c>
      <c r="Y47" s="94"/>
      <c r="Z47" s="94"/>
      <c r="AA47" s="94"/>
      <c r="AB47" s="95" t="s">
        <v>48</v>
      </c>
      <c r="AC47" s="23"/>
      <c r="AD47" s="23"/>
      <c r="AE47" s="86"/>
      <c r="AF47" s="86"/>
      <c r="AG47" s="87"/>
      <c r="AH47" s="87"/>
      <c r="AI47" s="87"/>
      <c r="AJ47" s="87"/>
      <c r="AK47" s="96"/>
      <c r="AL47" s="88"/>
    </row>
    <row r="48" customFormat="false" ht="15.75" hidden="true" customHeight="true" outlineLevel="0" collapsed="false">
      <c r="A48" s="128"/>
      <c r="B48" s="141" t="n">
        <v>14</v>
      </c>
      <c r="C48" s="136" t="s">
        <v>78</v>
      </c>
      <c r="D48" s="136"/>
      <c r="E48" s="136"/>
      <c r="F48" s="136"/>
      <c r="G48" s="136"/>
      <c r="H48" s="136"/>
      <c r="I48" s="136"/>
      <c r="J48" s="136"/>
      <c r="K48" s="136"/>
      <c r="L48" s="136"/>
      <c r="M48" s="136"/>
      <c r="N48" s="136"/>
      <c r="O48" s="136"/>
      <c r="P48" s="136"/>
      <c r="Q48" s="136"/>
      <c r="R48" s="136"/>
      <c r="S48" s="80"/>
      <c r="T48" s="92" t="e">
        <f aca="false">COUNTIFS(申請額一覧!$E$4:$E$503,#REF!&amp;C48,申請額一覧!$K$4:$K$503,"&gt;0")</f>
        <v>#REF!</v>
      </c>
      <c r="U48" s="92"/>
      <c r="V48" s="93" t="s">
        <v>46</v>
      </c>
      <c r="W48" s="93"/>
      <c r="X48" s="94" t="e">
        <f aca="false">SUMIF(申請額一覧!$E$4:$E$503,#REF!&amp;C48,申請額一覧!$K$4:$K$503)</f>
        <v>#REF!</v>
      </c>
      <c r="Y48" s="94"/>
      <c r="Z48" s="94"/>
      <c r="AA48" s="94"/>
      <c r="AB48" s="95" t="s">
        <v>48</v>
      </c>
      <c r="AC48" s="23"/>
      <c r="AD48" s="23"/>
      <c r="AE48" s="86"/>
      <c r="AF48" s="86"/>
      <c r="AG48" s="87"/>
      <c r="AH48" s="87"/>
      <c r="AI48" s="87"/>
      <c r="AJ48" s="87"/>
      <c r="AK48" s="96"/>
      <c r="AL48" s="88"/>
    </row>
    <row r="49" customFormat="false" ht="15.75" hidden="false" customHeight="true" outlineLevel="0" collapsed="false">
      <c r="A49" s="128"/>
      <c r="B49" s="142" t="s">
        <v>79</v>
      </c>
      <c r="C49" s="143"/>
      <c r="D49" s="143"/>
      <c r="E49" s="143"/>
      <c r="F49" s="143"/>
      <c r="G49" s="143"/>
      <c r="H49" s="143"/>
      <c r="I49" s="143"/>
      <c r="J49" s="143"/>
      <c r="K49" s="143"/>
      <c r="L49" s="143"/>
      <c r="M49" s="143"/>
      <c r="N49" s="143"/>
      <c r="O49" s="143"/>
      <c r="P49" s="143"/>
      <c r="Q49" s="143"/>
      <c r="R49" s="143"/>
      <c r="S49" s="90"/>
      <c r="T49" s="92"/>
      <c r="U49" s="92"/>
      <c r="V49" s="93"/>
      <c r="W49" s="93"/>
      <c r="X49" s="94"/>
      <c r="Y49" s="94"/>
      <c r="Z49" s="94"/>
      <c r="AA49" s="94"/>
      <c r="AB49" s="95"/>
      <c r="AC49" s="23"/>
      <c r="AD49" s="23"/>
      <c r="AE49" s="86"/>
      <c r="AF49" s="86"/>
      <c r="AG49" s="87"/>
      <c r="AH49" s="87"/>
      <c r="AI49" s="87"/>
      <c r="AJ49" s="87"/>
      <c r="AK49" s="96"/>
      <c r="AL49" s="88"/>
    </row>
    <row r="50" customFormat="false" ht="15.75" hidden="false" customHeight="true" outlineLevel="0" collapsed="false">
      <c r="A50" s="128"/>
      <c r="B50" s="140" t="n">
        <v>14</v>
      </c>
      <c r="C50" s="143" t="s">
        <v>80</v>
      </c>
      <c r="D50" s="143"/>
      <c r="E50" s="143"/>
      <c r="F50" s="143"/>
      <c r="G50" s="143"/>
      <c r="H50" s="143"/>
      <c r="I50" s="143"/>
      <c r="J50" s="143"/>
      <c r="K50" s="143"/>
      <c r="L50" s="143"/>
      <c r="M50" s="143"/>
      <c r="N50" s="143"/>
      <c r="O50" s="143"/>
      <c r="P50" s="143"/>
      <c r="Q50" s="143"/>
      <c r="R50" s="143"/>
      <c r="S50" s="90"/>
      <c r="T50" s="92" t="n">
        <f aca="false">COUNTIFS(申請額一覧!$E$4:$E$503,C50,申請額一覧!$K$4:$K$503,"&gt;0")</f>
        <v>0</v>
      </c>
      <c r="U50" s="92"/>
      <c r="V50" s="93" t="s">
        <v>46</v>
      </c>
      <c r="W50" s="93"/>
      <c r="X50" s="94" t="e">
        <f aca="false">SUMIF(申請額一覧!$E$4:$E$503,#REF!&amp;C50,申請額一覧!$K$4:$K$503)</f>
        <v>#REF!</v>
      </c>
      <c r="Y50" s="94"/>
      <c r="Z50" s="94"/>
      <c r="AA50" s="94"/>
      <c r="AB50" s="95" t="s">
        <v>48</v>
      </c>
      <c r="AC50" s="23"/>
      <c r="AD50" s="23"/>
      <c r="AE50" s="86"/>
      <c r="AF50" s="86"/>
      <c r="AG50" s="87"/>
      <c r="AH50" s="87"/>
      <c r="AI50" s="87"/>
      <c r="AJ50" s="87"/>
      <c r="AK50" s="96"/>
      <c r="AL50" s="88"/>
    </row>
    <row r="51" customFormat="false" ht="15.75" hidden="false" customHeight="true" outlineLevel="0" collapsed="false">
      <c r="A51" s="128"/>
      <c r="B51" s="123" t="n">
        <v>15</v>
      </c>
      <c r="C51" s="125" t="s">
        <v>81</v>
      </c>
      <c r="D51" s="125"/>
      <c r="E51" s="125"/>
      <c r="F51" s="125"/>
      <c r="G51" s="125"/>
      <c r="H51" s="125"/>
      <c r="I51" s="125"/>
      <c r="J51" s="125"/>
      <c r="K51" s="125"/>
      <c r="L51" s="125"/>
      <c r="M51" s="125"/>
      <c r="N51" s="125"/>
      <c r="O51" s="125"/>
      <c r="P51" s="125"/>
      <c r="Q51" s="125"/>
      <c r="R51" s="125"/>
      <c r="S51" s="144"/>
      <c r="T51" s="102" t="n">
        <f aca="false">COUNTIFS(申請額一覧!$E$4:$E$503,C51,申請額一覧!$K$4:$K$503,"&gt;0")</f>
        <v>0</v>
      </c>
      <c r="U51" s="102"/>
      <c r="V51" s="145" t="s">
        <v>46</v>
      </c>
      <c r="W51" s="145"/>
      <c r="X51" s="104" t="e">
        <f aca="false">SUMIF(申請額一覧!$E$4:$E$503,#REF!&amp;C51,申請額一覧!$K$4:$K$503)</f>
        <v>#REF!</v>
      </c>
      <c r="Y51" s="104"/>
      <c r="Z51" s="104"/>
      <c r="AA51" s="104"/>
      <c r="AB51" s="146" t="s">
        <v>48</v>
      </c>
      <c r="AC51" s="23"/>
      <c r="AD51" s="23"/>
      <c r="AE51" s="86"/>
      <c r="AF51" s="86"/>
      <c r="AG51" s="87"/>
      <c r="AH51" s="87"/>
      <c r="AI51" s="87"/>
      <c r="AJ51" s="87"/>
      <c r="AK51" s="96"/>
      <c r="AL51" s="88"/>
    </row>
    <row r="52" customFormat="false" ht="15.75" hidden="false" customHeight="true" outlineLevel="0" collapsed="false">
      <c r="A52" s="73" t="s">
        <v>69</v>
      </c>
      <c r="B52" s="73"/>
      <c r="C52" s="73"/>
      <c r="D52" s="73"/>
      <c r="E52" s="73"/>
      <c r="F52" s="73"/>
      <c r="G52" s="73"/>
      <c r="H52" s="73"/>
      <c r="I52" s="73"/>
      <c r="J52" s="73"/>
      <c r="K52" s="73"/>
      <c r="L52" s="73"/>
      <c r="M52" s="73"/>
      <c r="N52" s="73"/>
      <c r="O52" s="73"/>
      <c r="P52" s="73"/>
      <c r="Q52" s="73"/>
      <c r="R52" s="73"/>
      <c r="S52" s="73"/>
      <c r="T52" s="106" t="e">
        <f aca="false">SUM(T44:U51)</f>
        <v>#REF!</v>
      </c>
      <c r="U52" s="106"/>
      <c r="V52" s="107" t="s">
        <v>46</v>
      </c>
      <c r="W52" s="107"/>
      <c r="X52" s="108" t="e">
        <f aca="false">SUM(X44:AA51)</f>
        <v>#REF!</v>
      </c>
      <c r="Y52" s="108"/>
      <c r="Z52" s="108"/>
      <c r="AA52" s="108"/>
      <c r="AB52" s="109" t="s">
        <v>48</v>
      </c>
      <c r="AC52" s="23"/>
      <c r="AD52" s="23"/>
      <c r="AE52" s="86"/>
      <c r="AF52" s="86"/>
      <c r="AG52" s="87"/>
      <c r="AH52" s="87"/>
      <c r="AI52" s="87"/>
      <c r="AJ52" s="87"/>
      <c r="AK52" s="96"/>
      <c r="AL52" s="88"/>
    </row>
    <row r="53" customFormat="false" ht="15.75" hidden="false" customHeight="true" outlineLevel="0" collapsed="false">
      <c r="A53" s="147" t="s">
        <v>82</v>
      </c>
      <c r="B53" s="134" t="n">
        <v>16</v>
      </c>
      <c r="C53" s="143" t="s">
        <v>83</v>
      </c>
      <c r="D53" s="136"/>
      <c r="E53" s="136"/>
      <c r="F53" s="136"/>
      <c r="G53" s="136"/>
      <c r="H53" s="136"/>
      <c r="I53" s="136"/>
      <c r="J53" s="136"/>
      <c r="K53" s="136"/>
      <c r="L53" s="136"/>
      <c r="M53" s="136"/>
      <c r="N53" s="136"/>
      <c r="O53" s="136"/>
      <c r="P53" s="136"/>
      <c r="Q53" s="136"/>
      <c r="R53" s="136"/>
      <c r="S53" s="136"/>
      <c r="T53" s="92" t="n">
        <f aca="false">COUNTIFS(申請額一覧!$E$4:$E$503,C53,申請額一覧!$K$4:$K$503,"&gt;0")</f>
        <v>0</v>
      </c>
      <c r="U53" s="92"/>
      <c r="V53" s="93" t="s">
        <v>46</v>
      </c>
      <c r="W53" s="93"/>
      <c r="X53" s="94" t="e">
        <f aca="false">SUMIF(申請額一覧!$E$4:$E$503,#REF!&amp;C53,申請額一覧!$K$4:$K$503)</f>
        <v>#REF!</v>
      </c>
      <c r="Y53" s="94"/>
      <c r="Z53" s="94"/>
      <c r="AA53" s="94"/>
      <c r="AB53" s="95" t="s">
        <v>48</v>
      </c>
      <c r="AC53" s="23"/>
      <c r="AD53" s="23"/>
      <c r="AE53" s="86"/>
      <c r="AF53" s="86"/>
      <c r="AG53" s="87"/>
      <c r="AH53" s="87"/>
      <c r="AI53" s="87"/>
      <c r="AJ53" s="87"/>
      <c r="AK53" s="96"/>
      <c r="AL53" s="88"/>
    </row>
    <row r="54" customFormat="false" ht="15.75" hidden="false" customHeight="true" outlineLevel="0" collapsed="false">
      <c r="A54" s="147"/>
      <c r="B54" s="140" t="n">
        <v>17</v>
      </c>
      <c r="C54" s="143" t="s">
        <v>84</v>
      </c>
      <c r="D54" s="136"/>
      <c r="E54" s="136"/>
      <c r="F54" s="136"/>
      <c r="G54" s="136"/>
      <c r="H54" s="136"/>
      <c r="I54" s="136"/>
      <c r="J54" s="136"/>
      <c r="K54" s="136"/>
      <c r="L54" s="136"/>
      <c r="M54" s="136"/>
      <c r="N54" s="136"/>
      <c r="O54" s="136"/>
      <c r="P54" s="136"/>
      <c r="Q54" s="136"/>
      <c r="R54" s="136"/>
      <c r="S54" s="136"/>
      <c r="T54" s="92" t="n">
        <f aca="false">COUNTIFS(申請額一覧!$E$4:$E$503,C54,申請額一覧!$K$4:$K$503,"&gt;0")</f>
        <v>0</v>
      </c>
      <c r="U54" s="92"/>
      <c r="V54" s="93" t="s">
        <v>46</v>
      </c>
      <c r="W54" s="93"/>
      <c r="X54" s="94" t="e">
        <f aca="false">SUMIF(申請額一覧!$E$4:$E$503,#REF!&amp;C54,申請額一覧!$K$4:$K$503)</f>
        <v>#REF!</v>
      </c>
      <c r="Y54" s="94"/>
      <c r="Z54" s="94"/>
      <c r="AA54" s="94"/>
      <c r="AB54" s="95" t="s">
        <v>48</v>
      </c>
      <c r="AC54" s="23"/>
      <c r="AD54" s="23"/>
      <c r="AE54" s="86"/>
      <c r="AF54" s="86"/>
      <c r="AG54" s="87"/>
      <c r="AH54" s="87"/>
      <c r="AI54" s="87"/>
      <c r="AJ54" s="87"/>
      <c r="AK54" s="96"/>
      <c r="AL54" s="88"/>
    </row>
    <row r="55" customFormat="false" ht="15.75" hidden="false" customHeight="true" outlineLevel="0" collapsed="false">
      <c r="A55" s="73" t="s">
        <v>69</v>
      </c>
      <c r="B55" s="73"/>
      <c r="C55" s="73"/>
      <c r="D55" s="73"/>
      <c r="E55" s="73"/>
      <c r="F55" s="73"/>
      <c r="G55" s="73"/>
      <c r="H55" s="73"/>
      <c r="I55" s="73"/>
      <c r="J55" s="73"/>
      <c r="K55" s="73"/>
      <c r="L55" s="73"/>
      <c r="M55" s="73"/>
      <c r="N55" s="73"/>
      <c r="O55" s="73"/>
      <c r="P55" s="73"/>
      <c r="Q55" s="73"/>
      <c r="R55" s="73"/>
      <c r="S55" s="73"/>
      <c r="T55" s="106" t="n">
        <f aca="false">SUM(T53:U54)</f>
        <v>0</v>
      </c>
      <c r="U55" s="106"/>
      <c r="V55" s="107" t="s">
        <v>46</v>
      </c>
      <c r="W55" s="107"/>
      <c r="X55" s="108" t="e">
        <f aca="false">SUM(X53:AA54)</f>
        <v>#REF!</v>
      </c>
      <c r="Y55" s="108"/>
      <c r="Z55" s="108"/>
      <c r="AA55" s="108"/>
      <c r="AB55" s="109" t="s">
        <v>48</v>
      </c>
      <c r="AC55" s="23"/>
      <c r="AD55" s="23"/>
      <c r="AE55" s="86"/>
      <c r="AF55" s="86"/>
      <c r="AG55" s="87"/>
      <c r="AH55" s="87"/>
      <c r="AI55" s="87"/>
      <c r="AJ55" s="87"/>
      <c r="AK55" s="96"/>
      <c r="AL55" s="88"/>
    </row>
    <row r="56" customFormat="false" ht="15.75" hidden="false" customHeight="true" outlineLevel="0" collapsed="false">
      <c r="A56" s="78" t="s">
        <v>85</v>
      </c>
      <c r="B56" s="134" t="n">
        <v>18</v>
      </c>
      <c r="C56" s="143" t="s">
        <v>86</v>
      </c>
      <c r="D56" s="136"/>
      <c r="E56" s="136"/>
      <c r="F56" s="136"/>
      <c r="G56" s="136"/>
      <c r="H56" s="136"/>
      <c r="I56" s="136"/>
      <c r="J56" s="136"/>
      <c r="K56" s="136"/>
      <c r="L56" s="136"/>
      <c r="M56" s="136"/>
      <c r="N56" s="136"/>
      <c r="O56" s="136"/>
      <c r="P56" s="136"/>
      <c r="Q56" s="136"/>
      <c r="R56" s="136"/>
      <c r="S56" s="136"/>
      <c r="T56" s="92" t="n">
        <f aca="false">COUNTIFS(申請額一覧!$E$4:$E$503,C56,申請額一覧!$K$4:$K$503,"&gt;0")</f>
        <v>0</v>
      </c>
      <c r="U56" s="92"/>
      <c r="V56" s="93" t="s">
        <v>46</v>
      </c>
      <c r="W56" s="93"/>
      <c r="X56" s="94" t="e">
        <f aca="false">SUMIF(申請額一覧!$E$4:$E$503,#REF!&amp;C56,申請額一覧!$K$4:$K$503)</f>
        <v>#REF!</v>
      </c>
      <c r="Y56" s="94"/>
      <c r="Z56" s="94"/>
      <c r="AA56" s="94"/>
      <c r="AB56" s="95" t="s">
        <v>48</v>
      </c>
      <c r="AC56" s="23"/>
      <c r="AD56" s="23"/>
      <c r="AE56" s="86"/>
      <c r="AF56" s="86"/>
      <c r="AG56" s="87"/>
      <c r="AH56" s="87"/>
      <c r="AI56" s="87"/>
      <c r="AJ56" s="87"/>
      <c r="AK56" s="96"/>
      <c r="AL56" s="88"/>
    </row>
    <row r="57" customFormat="false" ht="15.75" hidden="false" customHeight="true" outlineLevel="0" collapsed="false">
      <c r="A57" s="78"/>
      <c r="B57" s="140" t="n">
        <v>19</v>
      </c>
      <c r="C57" s="143" t="s">
        <v>87</v>
      </c>
      <c r="D57" s="136"/>
      <c r="E57" s="136"/>
      <c r="F57" s="136"/>
      <c r="G57" s="136"/>
      <c r="H57" s="136"/>
      <c r="I57" s="136"/>
      <c r="J57" s="136"/>
      <c r="K57" s="136"/>
      <c r="L57" s="136"/>
      <c r="M57" s="136"/>
      <c r="N57" s="136"/>
      <c r="O57" s="136"/>
      <c r="P57" s="136"/>
      <c r="Q57" s="136"/>
      <c r="R57" s="136"/>
      <c r="S57" s="136"/>
      <c r="T57" s="92" t="n">
        <f aca="false">COUNTIFS(申請額一覧!$E$4:$E$503,C57,申請額一覧!$K$4:$K$503,"&gt;0")</f>
        <v>0</v>
      </c>
      <c r="U57" s="92"/>
      <c r="V57" s="93" t="s">
        <v>46</v>
      </c>
      <c r="W57" s="93"/>
      <c r="X57" s="94" t="e">
        <f aca="false">SUMIF(申請額一覧!$E$4:$E$503,#REF!&amp;C57,申請額一覧!$K$4:$K$503)</f>
        <v>#REF!</v>
      </c>
      <c r="Y57" s="94"/>
      <c r="Z57" s="94"/>
      <c r="AA57" s="94"/>
      <c r="AB57" s="95" t="s">
        <v>48</v>
      </c>
      <c r="AC57" s="23"/>
      <c r="AD57" s="23"/>
      <c r="AE57" s="86"/>
      <c r="AF57" s="86"/>
      <c r="AG57" s="87"/>
      <c r="AH57" s="87"/>
      <c r="AI57" s="87"/>
      <c r="AJ57" s="87"/>
      <c r="AK57" s="96"/>
      <c r="AL57" s="88"/>
    </row>
    <row r="58" customFormat="false" ht="15.75" hidden="false" customHeight="true" outlineLevel="0" collapsed="false">
      <c r="A58" s="78"/>
      <c r="B58" s="140" t="n">
        <v>20</v>
      </c>
      <c r="C58" s="148" t="s">
        <v>88</v>
      </c>
      <c r="D58" s="136"/>
      <c r="E58" s="136"/>
      <c r="F58" s="136"/>
      <c r="G58" s="136"/>
      <c r="H58" s="136"/>
      <c r="I58" s="136"/>
      <c r="J58" s="136"/>
      <c r="K58" s="136"/>
      <c r="L58" s="136"/>
      <c r="M58" s="136"/>
      <c r="N58" s="136"/>
      <c r="O58" s="136"/>
      <c r="P58" s="136"/>
      <c r="Q58" s="136"/>
      <c r="R58" s="136"/>
      <c r="S58" s="136"/>
      <c r="T58" s="92" t="n">
        <f aca="false">COUNTIFS(申請額一覧!$E$4:$E$503,C58,申請額一覧!$K$4:$K$503,"&gt;0")</f>
        <v>0</v>
      </c>
      <c r="U58" s="92"/>
      <c r="V58" s="93" t="s">
        <v>46</v>
      </c>
      <c r="W58" s="93"/>
      <c r="X58" s="94" t="e">
        <f aca="false">SUMIF(申請額一覧!$E$4:$E$503,#REF!&amp;C58,申請額一覧!$K$4:$K$503)</f>
        <v>#REF!</v>
      </c>
      <c r="Y58" s="94"/>
      <c r="Z58" s="94"/>
      <c r="AA58" s="94"/>
      <c r="AB58" s="95" t="s">
        <v>48</v>
      </c>
      <c r="AC58" s="23"/>
      <c r="AD58" s="23"/>
      <c r="AE58" s="86"/>
      <c r="AF58" s="86"/>
      <c r="AG58" s="87"/>
      <c r="AH58" s="87"/>
      <c r="AI58" s="87"/>
      <c r="AJ58" s="87"/>
      <c r="AK58" s="96"/>
      <c r="AL58" s="88"/>
    </row>
    <row r="59" customFormat="false" ht="15.75" hidden="false" customHeight="true" outlineLevel="0" collapsed="false">
      <c r="A59" s="73" t="s">
        <v>69</v>
      </c>
      <c r="B59" s="73"/>
      <c r="C59" s="73"/>
      <c r="D59" s="73"/>
      <c r="E59" s="73"/>
      <c r="F59" s="73"/>
      <c r="G59" s="73"/>
      <c r="H59" s="73"/>
      <c r="I59" s="73"/>
      <c r="J59" s="73"/>
      <c r="K59" s="73"/>
      <c r="L59" s="73"/>
      <c r="M59" s="73"/>
      <c r="N59" s="73"/>
      <c r="O59" s="73"/>
      <c r="P59" s="73"/>
      <c r="Q59" s="73"/>
      <c r="R59" s="73"/>
      <c r="S59" s="73"/>
      <c r="T59" s="106" t="n">
        <f aca="false">SUM(T56:U58)</f>
        <v>0</v>
      </c>
      <c r="U59" s="106"/>
      <c r="V59" s="107" t="s">
        <v>46</v>
      </c>
      <c r="W59" s="107"/>
      <c r="X59" s="108" t="e">
        <f aca="false">SUM(X56:AA58)</f>
        <v>#REF!</v>
      </c>
      <c r="Y59" s="108"/>
      <c r="Z59" s="108"/>
      <c r="AA59" s="108"/>
      <c r="AB59" s="109" t="s">
        <v>48</v>
      </c>
      <c r="AC59" s="23"/>
      <c r="AD59" s="23"/>
      <c r="AE59" s="86"/>
      <c r="AF59" s="86"/>
      <c r="AG59" s="87"/>
      <c r="AH59" s="87"/>
      <c r="AI59" s="87"/>
      <c r="AJ59" s="87"/>
      <c r="AK59" s="96"/>
      <c r="AL59" s="88"/>
    </row>
    <row r="60" customFormat="false" ht="24" hidden="false" customHeight="true" outlineLevel="0" collapsed="false">
      <c r="A60" s="149" t="s">
        <v>89</v>
      </c>
      <c r="B60" s="149"/>
      <c r="C60" s="149"/>
      <c r="D60" s="149"/>
      <c r="E60" s="149"/>
      <c r="F60" s="149"/>
      <c r="G60" s="149"/>
      <c r="H60" s="149"/>
      <c r="I60" s="149"/>
      <c r="J60" s="149"/>
      <c r="K60" s="149"/>
      <c r="L60" s="149"/>
      <c r="M60" s="149"/>
      <c r="N60" s="149"/>
      <c r="O60" s="149"/>
      <c r="P60" s="149"/>
      <c r="Q60" s="149"/>
      <c r="R60" s="149"/>
      <c r="S60" s="149"/>
      <c r="T60" s="150" t="e">
        <f aca="false">SUM(T40,T41,T59,T55,T52)</f>
        <v>#REF!</v>
      </c>
      <c r="U60" s="150"/>
      <c r="V60" s="107" t="s">
        <v>46</v>
      </c>
      <c r="W60" s="107"/>
      <c r="X60" s="151" t="e">
        <f aca="false">SUM(X40,X41,X59,X52,X55)</f>
        <v>#REF!</v>
      </c>
      <c r="Y60" s="151"/>
      <c r="Z60" s="151"/>
      <c r="AA60" s="151"/>
      <c r="AB60" s="152" t="s">
        <v>48</v>
      </c>
      <c r="AC60" s="23"/>
    </row>
    <row r="61" s="155" customFormat="true" ht="12" hidden="false" customHeight="false" outlineLevel="0" collapsed="false">
      <c r="A61" s="153"/>
      <c r="B61" s="154"/>
      <c r="C61" s="154"/>
      <c r="D61" s="154"/>
      <c r="E61" s="154"/>
      <c r="F61" s="154"/>
      <c r="G61" s="154"/>
      <c r="H61" s="154"/>
      <c r="I61" s="154"/>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row>
    <row r="62" s="154" customFormat="true" ht="12" hidden="false" customHeight="false" outlineLevel="0" collapsed="false">
      <c r="A62" s="153"/>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B62" s="153"/>
      <c r="AC62" s="153"/>
      <c r="AD62" s="153"/>
      <c r="AE62" s="153"/>
      <c r="AF62" s="153"/>
      <c r="AG62" s="153"/>
      <c r="AH62" s="153"/>
      <c r="AI62" s="153"/>
      <c r="AJ62" s="153"/>
      <c r="AK62" s="153"/>
      <c r="AL62" s="153"/>
    </row>
    <row r="63" s="155" customFormat="true" ht="12" hidden="false" customHeight="false" outlineLevel="0" collapsed="false">
      <c r="A63" s="153"/>
      <c r="B63" s="154"/>
      <c r="C63" s="154"/>
      <c r="D63" s="154"/>
      <c r="E63" s="154"/>
      <c r="F63" s="154"/>
      <c r="G63" s="154"/>
      <c r="H63" s="154"/>
      <c r="I63" s="154"/>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row>
    <row r="64" s="154" customFormat="true" ht="12" hidden="false" customHeight="false" outlineLevel="0" collapsed="false">
      <c r="A64" s="155"/>
      <c r="B64" s="155"/>
      <c r="C64" s="155"/>
      <c r="D64" s="155"/>
      <c r="E64" s="155"/>
      <c r="F64" s="155"/>
      <c r="G64" s="155"/>
      <c r="H64" s="155"/>
      <c r="I64" s="155"/>
      <c r="J64" s="155"/>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5"/>
    </row>
  </sheetData>
  <mergeCells count="194">
    <mergeCell ref="A4:AB4"/>
    <mergeCell ref="A5:AB5"/>
    <mergeCell ref="T6:U6"/>
    <mergeCell ref="W6:X6"/>
    <mergeCell ref="Z6:AA6"/>
    <mergeCell ref="A8:G8"/>
    <mergeCell ref="A12:A18"/>
    <mergeCell ref="B12:D12"/>
    <mergeCell ref="E12:AB12"/>
    <mergeCell ref="B13:D13"/>
    <mergeCell ref="E13:AB13"/>
    <mergeCell ref="B14:D15"/>
    <mergeCell ref="H14:I14"/>
    <mergeCell ref="K14:M14"/>
    <mergeCell ref="E15:AB15"/>
    <mergeCell ref="B16:I16"/>
    <mergeCell ref="J16:L16"/>
    <mergeCell ref="M16:Q16"/>
    <mergeCell ref="R16:T16"/>
    <mergeCell ref="U16:AB16"/>
    <mergeCell ref="B17:I17"/>
    <mergeCell ref="J17:L17"/>
    <mergeCell ref="M17:Q17"/>
    <mergeCell ref="R17:T17"/>
    <mergeCell ref="U17:AB17"/>
    <mergeCell ref="B18:I18"/>
    <mergeCell ref="J18:L18"/>
    <mergeCell ref="M18:Q18"/>
    <mergeCell ref="R18:T18"/>
    <mergeCell ref="U18:AB18"/>
    <mergeCell ref="A21:I21"/>
    <mergeCell ref="J21:M21"/>
    <mergeCell ref="N21:O21"/>
    <mergeCell ref="P21:Q21"/>
    <mergeCell ref="R21:S21"/>
    <mergeCell ref="T21:Z21"/>
    <mergeCell ref="AA21:AB21"/>
    <mergeCell ref="A23:AB23"/>
    <mergeCell ref="A26:D26"/>
    <mergeCell ref="P26:R26"/>
    <mergeCell ref="S26:AB26"/>
    <mergeCell ref="A27:C27"/>
    <mergeCell ref="D27:E27"/>
    <mergeCell ref="F27:H27"/>
    <mergeCell ref="I27:L27"/>
    <mergeCell ref="M27:O27"/>
    <mergeCell ref="P27:AB27"/>
    <mergeCell ref="A31:S31"/>
    <mergeCell ref="T31:W31"/>
    <mergeCell ref="X31:AB31"/>
    <mergeCell ref="AC31:AF31"/>
    <mergeCell ref="AG31:AL31"/>
    <mergeCell ref="A32:A39"/>
    <mergeCell ref="T32:U32"/>
    <mergeCell ref="V32:W32"/>
    <mergeCell ref="X32:AA32"/>
    <mergeCell ref="AC32:AD32"/>
    <mergeCell ref="AE32:AF32"/>
    <mergeCell ref="AG32:AJ32"/>
    <mergeCell ref="T33:U33"/>
    <mergeCell ref="V33:W33"/>
    <mergeCell ref="X33:AA33"/>
    <mergeCell ref="AC33:AD33"/>
    <mergeCell ref="AE33:AF33"/>
    <mergeCell ref="AG33:AJ33"/>
    <mergeCell ref="T34:U34"/>
    <mergeCell ref="V34:W34"/>
    <mergeCell ref="X34:AA34"/>
    <mergeCell ref="AC34:AD34"/>
    <mergeCell ref="AE34:AF34"/>
    <mergeCell ref="AG34:AJ34"/>
    <mergeCell ref="T35:U35"/>
    <mergeCell ref="V35:W35"/>
    <mergeCell ref="X35:AA35"/>
    <mergeCell ref="AC35:AD35"/>
    <mergeCell ref="AE35:AF35"/>
    <mergeCell ref="AG35:AJ35"/>
    <mergeCell ref="T36:U36"/>
    <mergeCell ref="V36:W36"/>
    <mergeCell ref="X36:AA36"/>
    <mergeCell ref="AC36:AD36"/>
    <mergeCell ref="AE36:AF36"/>
    <mergeCell ref="AG36:AJ36"/>
    <mergeCell ref="T37:U37"/>
    <mergeCell ref="V37:W37"/>
    <mergeCell ref="X37:AA37"/>
    <mergeCell ref="AC37:AD37"/>
    <mergeCell ref="AE37:AF37"/>
    <mergeCell ref="AG37:AJ37"/>
    <mergeCell ref="T38:U38"/>
    <mergeCell ref="V38:W38"/>
    <mergeCell ref="X38:AA38"/>
    <mergeCell ref="AC38:AD38"/>
    <mergeCell ref="AE38:AF38"/>
    <mergeCell ref="AG38:AJ38"/>
    <mergeCell ref="T39:U39"/>
    <mergeCell ref="V39:W39"/>
    <mergeCell ref="X39:AA39"/>
    <mergeCell ref="AC39:AD39"/>
    <mergeCell ref="AE39:AF39"/>
    <mergeCell ref="AG39:AJ39"/>
    <mergeCell ref="A40:S40"/>
    <mergeCell ref="T40:U40"/>
    <mergeCell ref="V40:W40"/>
    <mergeCell ref="X40:AA40"/>
    <mergeCell ref="AC40:AD40"/>
    <mergeCell ref="AE40:AF40"/>
    <mergeCell ref="AG40:AJ40"/>
    <mergeCell ref="A41:A42"/>
    <mergeCell ref="T41:U41"/>
    <mergeCell ref="V41:W41"/>
    <mergeCell ref="X41:AA41"/>
    <mergeCell ref="T42:U42"/>
    <mergeCell ref="V42:W42"/>
    <mergeCell ref="X42:AA42"/>
    <mergeCell ref="AC42:AD42"/>
    <mergeCell ref="AE42:AF42"/>
    <mergeCell ref="AG42:AJ42"/>
    <mergeCell ref="A43:A51"/>
    <mergeCell ref="T43:U43"/>
    <mergeCell ref="V43:W43"/>
    <mergeCell ref="X43:AA43"/>
    <mergeCell ref="AC43:AD43"/>
    <mergeCell ref="AE43:AF43"/>
    <mergeCell ref="AG43:AJ43"/>
    <mergeCell ref="T44:U44"/>
    <mergeCell ref="V44:W44"/>
    <mergeCell ref="X44:AA44"/>
    <mergeCell ref="T45:U45"/>
    <mergeCell ref="V45:W45"/>
    <mergeCell ref="X45:AA45"/>
    <mergeCell ref="T46:U46"/>
    <mergeCell ref="V46:W46"/>
    <mergeCell ref="X46:AA46"/>
    <mergeCell ref="T47:U47"/>
    <mergeCell ref="V47:W47"/>
    <mergeCell ref="X47:AA47"/>
    <mergeCell ref="T48:U48"/>
    <mergeCell ref="V48:W48"/>
    <mergeCell ref="X48:AA48"/>
    <mergeCell ref="T49:U49"/>
    <mergeCell ref="V49:W49"/>
    <mergeCell ref="X49:AA49"/>
    <mergeCell ref="AC49:AD49"/>
    <mergeCell ref="AE49:AF49"/>
    <mergeCell ref="AG49:AJ49"/>
    <mergeCell ref="T50:U50"/>
    <mergeCell ref="V50:W50"/>
    <mergeCell ref="X50:AA50"/>
    <mergeCell ref="T51:U51"/>
    <mergeCell ref="V51:W51"/>
    <mergeCell ref="X51:AA51"/>
    <mergeCell ref="A52:S52"/>
    <mergeCell ref="T52:U52"/>
    <mergeCell ref="V52:W52"/>
    <mergeCell ref="X52:AA52"/>
    <mergeCell ref="AC52:AD52"/>
    <mergeCell ref="AE52:AF52"/>
    <mergeCell ref="AG52:AJ52"/>
    <mergeCell ref="A53:A54"/>
    <mergeCell ref="T53:U53"/>
    <mergeCell ref="V53:W53"/>
    <mergeCell ref="X53:AA53"/>
    <mergeCell ref="T54:U54"/>
    <mergeCell ref="V54:W54"/>
    <mergeCell ref="X54:AA54"/>
    <mergeCell ref="A55:S55"/>
    <mergeCell ref="T55:U55"/>
    <mergeCell ref="V55:W55"/>
    <mergeCell ref="X55:AA55"/>
    <mergeCell ref="AC55:AD55"/>
    <mergeCell ref="AE55:AF55"/>
    <mergeCell ref="AG55:AJ55"/>
    <mergeCell ref="A56:A58"/>
    <mergeCell ref="T56:U56"/>
    <mergeCell ref="V56:W56"/>
    <mergeCell ref="X56:AA56"/>
    <mergeCell ref="T57:U57"/>
    <mergeCell ref="V57:W57"/>
    <mergeCell ref="X57:AA57"/>
    <mergeCell ref="T58:U58"/>
    <mergeCell ref="V58:W58"/>
    <mergeCell ref="X58:AA58"/>
    <mergeCell ref="A59:S59"/>
    <mergeCell ref="T59:U59"/>
    <mergeCell ref="V59:W59"/>
    <mergeCell ref="X59:AA59"/>
    <mergeCell ref="AC59:AD59"/>
    <mergeCell ref="AE59:AF59"/>
    <mergeCell ref="AG59:AJ59"/>
    <mergeCell ref="A60:S60"/>
    <mergeCell ref="T60:U60"/>
    <mergeCell ref="V60:W60"/>
    <mergeCell ref="X60:AA60"/>
  </mergeCells>
  <dataValidations count="2">
    <dataValidation allowBlank="true" errorStyle="stop" operator="between" showDropDown="false" showErrorMessage="true" showInputMessage="true" sqref="T6:U7 W6:X7 Z6:AA7 E12:AB12 H14:I14 K14:M14 M16:Q16 U16:AB16" type="none">
      <formula1>0</formula1>
      <formula2>0</formula2>
    </dataValidation>
    <dataValidation allowBlank="true" errorStyle="stop" operator="between" showDropDown="false" showErrorMessage="true" showInputMessage="true" sqref="D27:E27" type="list">
      <formula1>"普通,当座"</formula1>
      <formula2>0</formula2>
    </dataValidation>
  </dataValidations>
  <printOptions headings="false" gridLines="false" gridLinesSet="true" horizontalCentered="true" verticalCentered="false"/>
  <pageMargins left="0.7875" right="0.590277777777778" top="0.354166666666667" bottom="0.0784722222222222"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29" man="true" max="16383" min="0"/>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X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4" activeCellId="0" sqref="C4"/>
    </sheetView>
  </sheetViews>
  <sheetFormatPr defaultColWidth="2.2578125" defaultRowHeight="13.5" zeroHeight="false" outlineLevelRow="0" outlineLevelCol="0"/>
  <cols>
    <col collapsed="false" customWidth="false" hidden="false" outlineLevel="0" max="1" min="1" style="156" width="2.25"/>
    <col collapsed="false" customWidth="true" hidden="false" outlineLevel="0" max="2" min="2" style="156" width="3.13"/>
    <col collapsed="false" customWidth="true" hidden="false" outlineLevel="0" max="3" min="3" style="156" width="16.87"/>
    <col collapsed="false" customWidth="true" hidden="false" outlineLevel="0" max="4" min="4" style="156" width="12.87"/>
    <col collapsed="false" customWidth="true" hidden="false" outlineLevel="0" max="5" min="5" style="156" width="25"/>
    <col collapsed="false" customWidth="true" hidden="false" outlineLevel="0" max="6" min="6" style="156" width="15.26"/>
    <col collapsed="false" customWidth="true" hidden="false" outlineLevel="0" max="7" min="7" style="156" width="18.87"/>
    <col collapsed="false" customWidth="true" hidden="false" outlineLevel="0" max="8" min="8" style="156" width="20.25"/>
    <col collapsed="false" customWidth="true" hidden="false" outlineLevel="0" max="11" min="9" style="156" width="17.26"/>
    <col collapsed="false" customWidth="true" hidden="false" outlineLevel="0" max="12" min="12" style="156" width="19.25"/>
    <col collapsed="false" customWidth="false" hidden="false" outlineLevel="0" max="16384" min="13" style="156" width="2.25"/>
  </cols>
  <sheetData>
    <row r="1" customFormat="false" ht="24.75" hidden="false" customHeight="true" outlineLevel="0" collapsed="false">
      <c r="A1" s="156" t="s">
        <v>90</v>
      </c>
      <c r="J1" s="157"/>
      <c r="K1" s="158"/>
      <c r="L1" s="159" t="s">
        <v>91</v>
      </c>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row>
    <row r="2" customFormat="false" ht="24.75" hidden="false" customHeight="true" outlineLevel="0" collapsed="false">
      <c r="B2" s="160"/>
      <c r="K2" s="157" t="s">
        <v>92</v>
      </c>
      <c r="L2" s="161" t="s">
        <v>93</v>
      </c>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row>
    <row r="3" customFormat="false" ht="33.75" hidden="false" customHeight="true" outlineLevel="0" collapsed="false">
      <c r="B3" s="162" t="s">
        <v>94</v>
      </c>
      <c r="C3" s="163" t="s">
        <v>95</v>
      </c>
      <c r="D3" s="164" t="s">
        <v>96</v>
      </c>
      <c r="E3" s="165" t="s">
        <v>97</v>
      </c>
      <c r="F3" s="165" t="s">
        <v>38</v>
      </c>
      <c r="G3" s="165" t="s">
        <v>98</v>
      </c>
      <c r="H3" s="166" t="s">
        <v>99</v>
      </c>
      <c r="I3" s="165" t="s">
        <v>100</v>
      </c>
      <c r="J3" s="165" t="s">
        <v>101</v>
      </c>
      <c r="K3" s="167" t="s">
        <v>102</v>
      </c>
      <c r="L3" s="168" t="s">
        <v>103</v>
      </c>
    </row>
    <row r="4" customFormat="false" ht="22.5" hidden="false" customHeight="true" outlineLevel="0" collapsed="false">
      <c r="B4" s="169" t="n">
        <f aca="false">ROW()-3</f>
        <v>1</v>
      </c>
      <c r="C4" s="170" t="str">
        <f aca="true">IF($L4="○",IFERROR(INDIRECT("個票"&amp;$B4&amp;"！$j$4"),""),"")</f>
        <v/>
      </c>
      <c r="D4" s="170" t="str">
        <f aca="true">IF($L4="○",IFERROR(ASC(INDIRECT("個票"&amp;$B4&amp;"！$Ae$4")),""),"")</f>
        <v/>
      </c>
      <c r="E4" s="170" t="str">
        <f aca="true">IF($L4="○",IFERROR(INDIRECT("個票"&amp;$B4&amp;"！$j$5"),""),"")</f>
        <v/>
      </c>
      <c r="F4" s="170" t="str">
        <f aca="true">IF($L4="○",IFERROR(INDIRECT("個票"&amp;$B4&amp;"！$q$8"),""),"")</f>
        <v/>
      </c>
      <c r="G4" s="171" t="str">
        <f aca="true">IF($L4="○",IFERROR(INDIRECT("個票"&amp;$B4&amp;"！$j$7"),""),"")</f>
        <v/>
      </c>
      <c r="H4" s="171" t="str">
        <f aca="false">IF($L4="○",IF(K4&gt;0,総括表!$E$13,""),"")</f>
        <v/>
      </c>
      <c r="I4" s="172" t="str">
        <f aca="true">IF($L4="○",IF(J4&lt;&gt;0,IFERROR(INDIRECT("個票"&amp;$B4&amp;"！$w$11"),""),0),"")</f>
        <v/>
      </c>
      <c r="J4" s="172" t="str">
        <f aca="true">IF($L4="○",IFERROR(INDIRECT("個票"&amp;$B4&amp;"！$Af$11"),""),"")</f>
        <v/>
      </c>
      <c r="K4" s="173" t="str">
        <f aca="true">IF($L4="○",INDIRECT("個票"&amp;$B4&amp;"！$Ad$23"),"")</f>
        <v/>
      </c>
      <c r="L4" s="168" t="str">
        <f aca="true">IFERROR(INDIRECT("個票"&amp;$B4&amp;"！$An$32"),"")</f>
        <v/>
      </c>
    </row>
    <row r="5" customFormat="false" ht="22.5" hidden="false" customHeight="true" outlineLevel="0" collapsed="false">
      <c r="B5" s="169" t="n">
        <f aca="false">ROW()-3</f>
        <v>2</v>
      </c>
      <c r="C5" s="170" t="str">
        <f aca="true">IF($L5="○",IFERROR(INDIRECT("個票"&amp;$B5&amp;"！$j$4"),""),"")</f>
        <v/>
      </c>
      <c r="D5" s="170" t="str">
        <f aca="true">IF($L5="○",IFERROR(ASC(INDIRECT("個票"&amp;$B5&amp;"！$Ae$4")),""),"")</f>
        <v/>
      </c>
      <c r="E5" s="170" t="str">
        <f aca="true">IF($L5="○",IFERROR(INDIRECT("個票"&amp;$B5&amp;"！$j$5"),""),"")</f>
        <v/>
      </c>
      <c r="F5" s="170" t="str">
        <f aca="true">IF($L5="○",IFERROR(INDIRECT("個票"&amp;$B5&amp;"！$q$8"),""),"")</f>
        <v/>
      </c>
      <c r="G5" s="171" t="str">
        <f aca="true">IF($L5="○",IFERROR(INDIRECT("個票"&amp;$B5&amp;"！$j$7"),""),"")</f>
        <v/>
      </c>
      <c r="H5" s="171" t="str">
        <f aca="false">IF($L5="○",IF(K5&gt;0,総括表!$E$13,""),"")</f>
        <v/>
      </c>
      <c r="I5" s="172" t="str">
        <f aca="true">IF($L5="○",IF(J5&lt;&gt;0,IFERROR(INDIRECT("個票"&amp;$B5&amp;"！$w$11"),""),0),"")</f>
        <v/>
      </c>
      <c r="J5" s="172" t="str">
        <f aca="true">IF($L5="○",IFERROR(INDIRECT("個票"&amp;$B5&amp;"！$Af$11"),""),"")</f>
        <v/>
      </c>
      <c r="K5" s="173" t="str">
        <f aca="true">IF($L5="○",INDIRECT("個票"&amp;$B5&amp;"！$Ad$23"),"")</f>
        <v/>
      </c>
      <c r="L5" s="168" t="str">
        <f aca="true">IFERROR(INDIRECT("個票"&amp;$B5&amp;"！$An$32"),"")</f>
        <v/>
      </c>
    </row>
    <row r="6" customFormat="false" ht="22.5" hidden="false" customHeight="true" outlineLevel="0" collapsed="false">
      <c r="B6" s="169" t="n">
        <f aca="false">ROW()-3</f>
        <v>3</v>
      </c>
      <c r="C6" s="170" t="str">
        <f aca="true">IF($L6="○",IFERROR(INDIRECT("個票"&amp;$B6&amp;"！$j$4"),""),"")</f>
        <v/>
      </c>
      <c r="D6" s="170" t="str">
        <f aca="true">IF($L6="○",IFERROR(ASC(INDIRECT("個票"&amp;$B6&amp;"！$Ae$4")),""),"")</f>
        <v/>
      </c>
      <c r="E6" s="170" t="str">
        <f aca="true">IF($L6="○",IFERROR(INDIRECT("個票"&amp;$B6&amp;"！$j$5"),""),"")</f>
        <v/>
      </c>
      <c r="F6" s="170" t="str">
        <f aca="true">IF($L6="○",IFERROR(INDIRECT("個票"&amp;$B6&amp;"！$q$8"),""),"")</f>
        <v/>
      </c>
      <c r="G6" s="171" t="str">
        <f aca="true">IF($L6="○",IFERROR(INDIRECT("個票"&amp;$B6&amp;"！$j$7"),""),"")</f>
        <v/>
      </c>
      <c r="H6" s="171" t="str">
        <f aca="false">IF($L6="○",IF(K6&gt;0,総括表!$E$13,""),"")</f>
        <v/>
      </c>
      <c r="I6" s="172" t="str">
        <f aca="true">IF($L6="○",IF(J6&lt;&gt;0,IFERROR(INDIRECT("個票"&amp;$B6&amp;"！$w$11"),""),0),"")</f>
        <v/>
      </c>
      <c r="J6" s="172" t="str">
        <f aca="true">IF($L6="○",IFERROR(INDIRECT("個票"&amp;$B6&amp;"！$Af$11"),""),"")</f>
        <v/>
      </c>
      <c r="K6" s="173" t="str">
        <f aca="true">IF($L6="○",INDIRECT("個票"&amp;$B6&amp;"！$Ad$23"),"")</f>
        <v/>
      </c>
      <c r="L6" s="168" t="str">
        <f aca="true">IFERROR(INDIRECT("個票"&amp;$B6&amp;"！$An$32"),"")</f>
        <v/>
      </c>
    </row>
    <row r="7" customFormat="false" ht="22.5" hidden="false" customHeight="true" outlineLevel="0" collapsed="false">
      <c r="B7" s="169" t="n">
        <f aca="false">ROW()-3</f>
        <v>4</v>
      </c>
      <c r="C7" s="170" t="str">
        <f aca="true">IF($L7="○",IFERROR(INDIRECT("個票"&amp;$B7&amp;"！$j$4"),""),"")</f>
        <v/>
      </c>
      <c r="D7" s="170" t="str">
        <f aca="true">IF($L7="○",IFERROR(ASC(INDIRECT("個票"&amp;$B7&amp;"！$Ae$4")),""),"")</f>
        <v/>
      </c>
      <c r="E7" s="170" t="str">
        <f aca="true">IF($L7="○",IFERROR(INDIRECT("個票"&amp;$B7&amp;"！$j$5"),""),"")</f>
        <v/>
      </c>
      <c r="F7" s="170" t="str">
        <f aca="true">IF($L7="○",IFERROR(INDIRECT("個票"&amp;$B7&amp;"！$q$8"),""),"")</f>
        <v/>
      </c>
      <c r="G7" s="171" t="str">
        <f aca="true">IF($L7="○",IFERROR(INDIRECT("個票"&amp;$B7&amp;"！$j$7"),""),"")</f>
        <v/>
      </c>
      <c r="H7" s="171" t="str">
        <f aca="false">IF($L7="○",IF(K7&gt;0,総括表!$E$13,""),"")</f>
        <v/>
      </c>
      <c r="I7" s="172" t="str">
        <f aca="true">IF($L7="○",IF(J7&lt;&gt;0,IFERROR(INDIRECT("個票"&amp;$B7&amp;"！$w$11"),""),0),"")</f>
        <v/>
      </c>
      <c r="J7" s="172" t="str">
        <f aca="true">IF($L7="○",IFERROR(INDIRECT("個票"&amp;$B7&amp;"！$Af$11"),""),"")</f>
        <v/>
      </c>
      <c r="K7" s="173" t="str">
        <f aca="true">IF($L7="○",INDIRECT("個票"&amp;$B7&amp;"！$Ad$23"),"")</f>
        <v/>
      </c>
      <c r="L7" s="168" t="str">
        <f aca="true">IFERROR(INDIRECT("個票"&amp;$B7&amp;"！$An$32"),"")</f>
        <v/>
      </c>
    </row>
    <row r="8" customFormat="false" ht="22.5" hidden="false" customHeight="true" outlineLevel="0" collapsed="false">
      <c r="B8" s="169" t="n">
        <f aca="false">ROW()-3</f>
        <v>5</v>
      </c>
      <c r="C8" s="170" t="str">
        <f aca="true">IF($L8="○",IFERROR(INDIRECT("個票"&amp;$B8&amp;"！$j$4"),""),"")</f>
        <v/>
      </c>
      <c r="D8" s="170" t="str">
        <f aca="true">IF($L8="○",IFERROR(ASC(INDIRECT("個票"&amp;$B8&amp;"！$Ae$4")),""),"")</f>
        <v/>
      </c>
      <c r="E8" s="170" t="str">
        <f aca="true">IF($L8="○",IFERROR(INDIRECT("個票"&amp;$B8&amp;"！$j$5"),""),"")</f>
        <v/>
      </c>
      <c r="F8" s="170" t="str">
        <f aca="true">IF($L8="○",IFERROR(INDIRECT("個票"&amp;$B8&amp;"！$q$8"),""),"")</f>
        <v/>
      </c>
      <c r="G8" s="171" t="str">
        <f aca="true">IF($L8="○",IFERROR(INDIRECT("個票"&amp;$B8&amp;"！$j$7"),""),"")</f>
        <v/>
      </c>
      <c r="H8" s="171" t="str">
        <f aca="false">IF($L8="○",IF(K8&gt;0,総括表!$E$13,""),"")</f>
        <v/>
      </c>
      <c r="I8" s="172" t="str">
        <f aca="true">IF($L8="○",IF(J8&lt;&gt;0,IFERROR(INDIRECT("個票"&amp;$B8&amp;"！$w$11"),""),0),"")</f>
        <v/>
      </c>
      <c r="J8" s="172" t="str">
        <f aca="true">IF($L8="○",IFERROR(INDIRECT("個票"&amp;$B8&amp;"！$Af$11"),""),"")</f>
        <v/>
      </c>
      <c r="K8" s="173" t="str">
        <f aca="true">IF($L8="○",INDIRECT("個票"&amp;$B8&amp;"！$Ad$23"),"")</f>
        <v/>
      </c>
      <c r="L8" s="168" t="str">
        <f aca="true">IFERROR(INDIRECT("個票"&amp;$B8&amp;"！$An$32"),"")</f>
        <v/>
      </c>
    </row>
    <row r="9" customFormat="false" ht="22.5" hidden="false" customHeight="true" outlineLevel="0" collapsed="false">
      <c r="B9" s="169" t="n">
        <f aca="false">ROW()-3</f>
        <v>6</v>
      </c>
      <c r="C9" s="170" t="str">
        <f aca="true">IF($L9="○",IFERROR(INDIRECT("個票"&amp;$B9&amp;"！$j$4"),""),"")</f>
        <v/>
      </c>
      <c r="D9" s="170" t="str">
        <f aca="true">IF($L9="○",IFERROR(ASC(INDIRECT("個票"&amp;$B9&amp;"！$Ae$4")),""),"")</f>
        <v/>
      </c>
      <c r="E9" s="170" t="str">
        <f aca="true">IF($L9="○",IFERROR(INDIRECT("個票"&amp;$B9&amp;"！$j$5"),""),"")</f>
        <v/>
      </c>
      <c r="F9" s="170" t="str">
        <f aca="true">IF($L9="○",IFERROR(INDIRECT("個票"&amp;$B9&amp;"！$q$8"),""),"")</f>
        <v/>
      </c>
      <c r="G9" s="171" t="str">
        <f aca="true">IF($L9="○",IFERROR(INDIRECT("個票"&amp;$B9&amp;"！$j$7"),""),"")</f>
        <v/>
      </c>
      <c r="H9" s="171" t="str">
        <f aca="false">IF($L9="○",IF(K9&gt;0,総括表!$E$13,""),"")</f>
        <v/>
      </c>
      <c r="I9" s="172" t="str">
        <f aca="true">IF($L9="○",IF(J9&lt;&gt;0,IFERROR(INDIRECT("個票"&amp;$B9&amp;"！$w$11"),""),0),"")</f>
        <v/>
      </c>
      <c r="J9" s="172" t="str">
        <f aca="true">IF($L9="○",IFERROR(INDIRECT("個票"&amp;$B9&amp;"！$Af$11"),""),"")</f>
        <v/>
      </c>
      <c r="K9" s="173" t="str">
        <f aca="true">IF($L9="○",INDIRECT("個票"&amp;$B9&amp;"！$Ad$23"),"")</f>
        <v/>
      </c>
      <c r="L9" s="168" t="str">
        <f aca="true">IFERROR(INDIRECT("個票"&amp;$B9&amp;"！$An$32"),"")</f>
        <v/>
      </c>
    </row>
    <row r="10" customFormat="false" ht="22.5" hidden="false" customHeight="true" outlineLevel="0" collapsed="false">
      <c r="B10" s="169" t="n">
        <f aca="false">ROW()-3</f>
        <v>7</v>
      </c>
      <c r="C10" s="170" t="str">
        <f aca="true">IF($L10="○",IFERROR(INDIRECT("個票"&amp;$B10&amp;"！$j$4"),""),"")</f>
        <v/>
      </c>
      <c r="D10" s="170" t="str">
        <f aca="true">IF($L10="○",IFERROR(ASC(INDIRECT("個票"&amp;$B10&amp;"！$Ae$4")),""),"")</f>
        <v/>
      </c>
      <c r="E10" s="170" t="str">
        <f aca="true">IF($L10="○",IFERROR(INDIRECT("個票"&amp;$B10&amp;"！$j$5"),""),"")</f>
        <v/>
      </c>
      <c r="F10" s="170" t="str">
        <f aca="true">IF($L10="○",IFERROR(INDIRECT("個票"&amp;$B10&amp;"！$q$8"),""),"")</f>
        <v/>
      </c>
      <c r="G10" s="171" t="str">
        <f aca="true">IF($L10="○",IFERROR(INDIRECT("個票"&amp;$B10&amp;"！$j$7"),""),"")</f>
        <v/>
      </c>
      <c r="H10" s="171" t="str">
        <f aca="false">IF($L10="○",IF(K10&gt;0,総括表!$E$13,""),"")</f>
        <v/>
      </c>
      <c r="I10" s="172" t="str">
        <f aca="true">IF($L10="○",IF(J10&lt;&gt;0,IFERROR(INDIRECT("個票"&amp;$B10&amp;"！$w$11"),""),0),"")</f>
        <v/>
      </c>
      <c r="J10" s="172" t="str">
        <f aca="true">IF($L10="○",IFERROR(INDIRECT("個票"&amp;$B10&amp;"！$Af$11"),""),"")</f>
        <v/>
      </c>
      <c r="K10" s="173" t="str">
        <f aca="true">IF($L10="○",INDIRECT("個票"&amp;$B10&amp;"！$Ad$23"),"")</f>
        <v/>
      </c>
      <c r="L10" s="168" t="str">
        <f aca="true">IFERROR(INDIRECT("個票"&amp;$B10&amp;"！$An$32"),"")</f>
        <v/>
      </c>
    </row>
    <row r="11" customFormat="false" ht="22.5" hidden="false" customHeight="true" outlineLevel="0" collapsed="false">
      <c r="B11" s="169" t="n">
        <f aca="false">ROW()-3</f>
        <v>8</v>
      </c>
      <c r="C11" s="170" t="str">
        <f aca="true">IF($L11="○",IFERROR(INDIRECT("個票"&amp;$B11&amp;"！$j$4"),""),"")</f>
        <v/>
      </c>
      <c r="D11" s="170" t="str">
        <f aca="true">IF($L11="○",IFERROR(ASC(INDIRECT("個票"&amp;$B11&amp;"！$Ae$4")),""),"")</f>
        <v/>
      </c>
      <c r="E11" s="170" t="str">
        <f aca="true">IF($L11="○",IFERROR(INDIRECT("個票"&amp;$B11&amp;"！$j$5"),""),"")</f>
        <v/>
      </c>
      <c r="F11" s="170" t="str">
        <f aca="true">IF($L11="○",IFERROR(INDIRECT("個票"&amp;$B11&amp;"！$q$8"),""),"")</f>
        <v/>
      </c>
      <c r="G11" s="171" t="str">
        <f aca="true">IF($L11="○",IFERROR(INDIRECT("個票"&amp;$B11&amp;"！$j$7"),""),"")</f>
        <v/>
      </c>
      <c r="H11" s="171" t="str">
        <f aca="false">IF($L11="○",IF(K11&gt;0,総括表!$E$13,""),"")</f>
        <v/>
      </c>
      <c r="I11" s="172" t="str">
        <f aca="true">IF($L11="○",IF(J11&lt;&gt;0,IFERROR(INDIRECT("個票"&amp;$B11&amp;"！$w$11"),""),0),"")</f>
        <v/>
      </c>
      <c r="J11" s="172" t="str">
        <f aca="true">IF($L11="○",IFERROR(INDIRECT("個票"&amp;$B11&amp;"！$Af$11"),""),"")</f>
        <v/>
      </c>
      <c r="K11" s="173" t="str">
        <f aca="true">IF($L11="○",INDIRECT("個票"&amp;$B11&amp;"！$Ad$23"),"")</f>
        <v/>
      </c>
      <c r="L11" s="168" t="str">
        <f aca="true">IFERROR(INDIRECT("個票"&amp;$B11&amp;"！$An$32"),"")</f>
        <v/>
      </c>
    </row>
    <row r="12" customFormat="false" ht="22.5" hidden="false" customHeight="true" outlineLevel="0" collapsed="false">
      <c r="B12" s="169" t="n">
        <f aca="false">ROW()-3</f>
        <v>9</v>
      </c>
      <c r="C12" s="170" t="str">
        <f aca="true">IF($L12="○",IFERROR(INDIRECT("個票"&amp;$B12&amp;"！$j$4"),""),"")</f>
        <v/>
      </c>
      <c r="D12" s="170" t="str">
        <f aca="true">IF($L12="○",IFERROR(ASC(INDIRECT("個票"&amp;$B12&amp;"！$Ae$4")),""),"")</f>
        <v/>
      </c>
      <c r="E12" s="170" t="str">
        <f aca="true">IF($L12="○",IFERROR(INDIRECT("個票"&amp;$B12&amp;"！$j$5"),""),"")</f>
        <v/>
      </c>
      <c r="F12" s="170" t="str">
        <f aca="true">IF($L12="○",IFERROR(INDIRECT("個票"&amp;$B12&amp;"！$q$8"),""),"")</f>
        <v/>
      </c>
      <c r="G12" s="171" t="str">
        <f aca="true">IF($L12="○",IFERROR(INDIRECT("個票"&amp;$B12&amp;"！$j$7"),""),"")</f>
        <v/>
      </c>
      <c r="H12" s="171" t="str">
        <f aca="false">IF($L12="○",IF(K12&gt;0,総括表!$E$13,""),"")</f>
        <v/>
      </c>
      <c r="I12" s="172" t="str">
        <f aca="true">IF($L12="○",IF(J12&lt;&gt;0,IFERROR(INDIRECT("個票"&amp;$B12&amp;"！$w$11"),""),0),"")</f>
        <v/>
      </c>
      <c r="J12" s="172" t="str">
        <f aca="true">IF($L12="○",IFERROR(INDIRECT("個票"&amp;$B12&amp;"！$Af$11"),""),"")</f>
        <v/>
      </c>
      <c r="K12" s="173" t="str">
        <f aca="true">IF($L12="○",INDIRECT("個票"&amp;$B12&amp;"！$Ad$23"),"")</f>
        <v/>
      </c>
      <c r="L12" s="168" t="str">
        <f aca="true">IFERROR(INDIRECT("個票"&amp;$B12&amp;"！$An$32"),"")</f>
        <v/>
      </c>
    </row>
    <row r="13" customFormat="false" ht="22.5" hidden="false" customHeight="true" outlineLevel="0" collapsed="false">
      <c r="B13" s="169" t="n">
        <f aca="false">ROW()-3</f>
        <v>10</v>
      </c>
      <c r="C13" s="170" t="str">
        <f aca="true">IF($L13="○",IFERROR(INDIRECT("個票"&amp;$B13&amp;"！$j$4"),""),"")</f>
        <v/>
      </c>
      <c r="D13" s="170" t="str">
        <f aca="true">IF($L13="○",IFERROR(ASC(INDIRECT("個票"&amp;$B13&amp;"！$Ae$4")),""),"")</f>
        <v/>
      </c>
      <c r="E13" s="170" t="str">
        <f aca="true">IF($L13="○",IFERROR(INDIRECT("個票"&amp;$B13&amp;"！$j$5"),""),"")</f>
        <v/>
      </c>
      <c r="F13" s="170" t="str">
        <f aca="true">IF($L13="○",IFERROR(INDIRECT("個票"&amp;$B13&amp;"！$q$8"),""),"")</f>
        <v/>
      </c>
      <c r="G13" s="171" t="str">
        <f aca="true">IF($L13="○",IFERROR(INDIRECT("個票"&amp;$B13&amp;"！$j$7"),""),"")</f>
        <v/>
      </c>
      <c r="H13" s="171" t="str">
        <f aca="false">IF($L13="○",IF(K13&gt;0,総括表!$E$13,""),"")</f>
        <v/>
      </c>
      <c r="I13" s="172" t="str">
        <f aca="true">IF($L13="○",IF(J13&lt;&gt;0,IFERROR(INDIRECT("個票"&amp;$B13&amp;"！$w$11"),""),0),"")</f>
        <v/>
      </c>
      <c r="J13" s="172" t="str">
        <f aca="true">IF($L13="○",IFERROR(INDIRECT("個票"&amp;$B13&amp;"！$Af$11"),""),"")</f>
        <v/>
      </c>
      <c r="K13" s="173" t="str">
        <f aca="true">IF($L13="○",INDIRECT("個票"&amp;$B13&amp;"！$Ad$23"),"")</f>
        <v/>
      </c>
      <c r="L13" s="168" t="str">
        <f aca="true">IFERROR(INDIRECT("個票"&amp;$B13&amp;"！$An$32"),"")</f>
        <v/>
      </c>
    </row>
    <row r="14" customFormat="false" ht="22.5" hidden="false" customHeight="true" outlineLevel="0" collapsed="false">
      <c r="B14" s="169" t="n">
        <f aca="false">ROW()-3</f>
        <v>11</v>
      </c>
      <c r="C14" s="170" t="str">
        <f aca="true">IF($L14="○",IFERROR(INDIRECT("個票"&amp;$B14&amp;"！$j$4"),""),"")</f>
        <v/>
      </c>
      <c r="D14" s="170" t="str">
        <f aca="true">IF($L14="○",IFERROR(ASC(INDIRECT("個票"&amp;$B14&amp;"！$Ae$4")),""),"")</f>
        <v/>
      </c>
      <c r="E14" s="170" t="str">
        <f aca="true">IF($L14="○",IFERROR(INDIRECT("個票"&amp;$B14&amp;"！$j$5"),""),"")</f>
        <v/>
      </c>
      <c r="F14" s="170" t="str">
        <f aca="true">IF($L14="○",IFERROR(INDIRECT("個票"&amp;$B14&amp;"！$q$8"),""),"")</f>
        <v/>
      </c>
      <c r="G14" s="171" t="str">
        <f aca="true">IF($L14="○",IFERROR(INDIRECT("個票"&amp;$B14&amp;"！$j$7"),""),"")</f>
        <v/>
      </c>
      <c r="H14" s="171" t="str">
        <f aca="false">IF($L14="○",IF(K14&gt;0,総括表!$E$13,""),"")</f>
        <v/>
      </c>
      <c r="I14" s="172" t="str">
        <f aca="true">IF($L14="○",IF(J14&lt;&gt;0,IFERROR(INDIRECT("個票"&amp;$B14&amp;"！$w$11"),""),0),"")</f>
        <v/>
      </c>
      <c r="J14" s="172" t="str">
        <f aca="true">IF($L14="○",IFERROR(INDIRECT("個票"&amp;$B14&amp;"！$Af$11"),""),"")</f>
        <v/>
      </c>
      <c r="K14" s="173" t="str">
        <f aca="true">IF($L14="○",INDIRECT("個票"&amp;$B14&amp;"！$Ad$23"),"")</f>
        <v/>
      </c>
      <c r="L14" s="168" t="str">
        <f aca="true">IFERROR(INDIRECT("個票"&amp;$B14&amp;"！$An$32"),"")</f>
        <v/>
      </c>
    </row>
    <row r="15" customFormat="false" ht="22.5" hidden="false" customHeight="true" outlineLevel="0" collapsed="false">
      <c r="B15" s="169" t="n">
        <f aca="false">ROW()-3</f>
        <v>12</v>
      </c>
      <c r="C15" s="170" t="str">
        <f aca="true">IF($L15="○",IFERROR(INDIRECT("個票"&amp;$B15&amp;"！$j$4"),""),"")</f>
        <v/>
      </c>
      <c r="D15" s="170" t="str">
        <f aca="true">IF($L15="○",IFERROR(ASC(INDIRECT("個票"&amp;$B15&amp;"！$Ae$4")),""),"")</f>
        <v/>
      </c>
      <c r="E15" s="170" t="str">
        <f aca="true">IF($L15="○",IFERROR(INDIRECT("個票"&amp;$B15&amp;"！$j$5"),""),"")</f>
        <v/>
      </c>
      <c r="F15" s="170" t="str">
        <f aca="true">IF($L15="○",IFERROR(INDIRECT("個票"&amp;$B15&amp;"！$q$8"),""),"")</f>
        <v/>
      </c>
      <c r="G15" s="171" t="str">
        <f aca="true">IF($L15="○",IFERROR(INDIRECT("個票"&amp;$B15&amp;"！$j$7"),""),"")</f>
        <v/>
      </c>
      <c r="H15" s="171" t="str">
        <f aca="false">IF($L15="○",IF(K15&gt;0,総括表!$E$13,""),"")</f>
        <v/>
      </c>
      <c r="I15" s="172" t="str">
        <f aca="true">IF($L15="○",IF(J15&lt;&gt;0,IFERROR(INDIRECT("個票"&amp;$B15&amp;"！$w$11"),""),0),"")</f>
        <v/>
      </c>
      <c r="J15" s="172" t="str">
        <f aca="true">IF($L15="○",IFERROR(INDIRECT("個票"&amp;$B15&amp;"！$Af$11"),""),"")</f>
        <v/>
      </c>
      <c r="K15" s="173" t="str">
        <f aca="true">IF($L15="○",INDIRECT("個票"&amp;$B15&amp;"！$Ad$23"),"")</f>
        <v/>
      </c>
      <c r="L15" s="168" t="str">
        <f aca="true">IFERROR(INDIRECT("個票"&amp;$B15&amp;"！$An$32"),"")</f>
        <v/>
      </c>
    </row>
    <row r="16" customFormat="false" ht="22.5" hidden="false" customHeight="true" outlineLevel="0" collapsed="false">
      <c r="B16" s="169" t="n">
        <f aca="false">ROW()-3</f>
        <v>13</v>
      </c>
      <c r="C16" s="170" t="str">
        <f aca="true">IF($L16="○",IFERROR(INDIRECT("個票"&amp;$B16&amp;"！$j$4"),""),"")</f>
        <v/>
      </c>
      <c r="D16" s="170" t="str">
        <f aca="true">IF($L16="○",IFERROR(ASC(INDIRECT("個票"&amp;$B16&amp;"！$Ae$4")),""),"")</f>
        <v/>
      </c>
      <c r="E16" s="170" t="str">
        <f aca="true">IF($L16="○",IFERROR(INDIRECT("個票"&amp;$B16&amp;"！$j$5"),""),"")</f>
        <v/>
      </c>
      <c r="F16" s="170" t="str">
        <f aca="true">IF($L16="○",IFERROR(INDIRECT("個票"&amp;$B16&amp;"！$q$8"),""),"")</f>
        <v/>
      </c>
      <c r="G16" s="171" t="str">
        <f aca="true">IF($L16="○",IFERROR(INDIRECT("個票"&amp;$B16&amp;"！$j$7"),""),"")</f>
        <v/>
      </c>
      <c r="H16" s="171" t="str">
        <f aca="false">IF($L16="○",IF(K16&gt;0,総括表!$E$13,""),"")</f>
        <v/>
      </c>
      <c r="I16" s="172" t="str">
        <f aca="true">IF($L16="○",IF(J16&lt;&gt;0,IFERROR(INDIRECT("個票"&amp;$B16&amp;"！$w$11"),""),0),"")</f>
        <v/>
      </c>
      <c r="J16" s="172" t="str">
        <f aca="true">IF($L16="○",IFERROR(INDIRECT("個票"&amp;$B16&amp;"！$Af$11"),""),"")</f>
        <v/>
      </c>
      <c r="K16" s="173" t="str">
        <f aca="true">IF($L16="○",INDIRECT("個票"&amp;$B16&amp;"！$Ad$23"),"")</f>
        <v/>
      </c>
      <c r="L16" s="168" t="str">
        <f aca="true">IFERROR(INDIRECT("個票"&amp;$B16&amp;"！$An$32"),"")</f>
        <v/>
      </c>
    </row>
    <row r="17" customFormat="false" ht="22.5" hidden="false" customHeight="true" outlineLevel="0" collapsed="false">
      <c r="B17" s="169" t="n">
        <f aca="false">ROW()-3</f>
        <v>14</v>
      </c>
      <c r="C17" s="170" t="str">
        <f aca="true">IF($L17="○",IFERROR(INDIRECT("個票"&amp;$B17&amp;"！$j$4"),""),"")</f>
        <v/>
      </c>
      <c r="D17" s="170" t="str">
        <f aca="true">IF($L17="○",IFERROR(ASC(INDIRECT("個票"&amp;$B17&amp;"！$Ae$4")),""),"")</f>
        <v/>
      </c>
      <c r="E17" s="170" t="str">
        <f aca="true">IF($L17="○",IFERROR(INDIRECT("個票"&amp;$B17&amp;"！$j$5"),""),"")</f>
        <v/>
      </c>
      <c r="F17" s="170" t="str">
        <f aca="true">IF($L17="○",IFERROR(INDIRECT("個票"&amp;$B17&amp;"！$q$8"),""),"")</f>
        <v/>
      </c>
      <c r="G17" s="171" t="str">
        <f aca="true">IF($L17="○",IFERROR(INDIRECT("個票"&amp;$B17&amp;"！$j$7"),""),"")</f>
        <v/>
      </c>
      <c r="H17" s="171" t="str">
        <f aca="false">IF($L17="○",IF(K17&gt;0,総括表!$E$13,""),"")</f>
        <v/>
      </c>
      <c r="I17" s="172" t="str">
        <f aca="true">IF($L17="○",IF(J17&lt;&gt;0,IFERROR(INDIRECT("個票"&amp;$B17&amp;"！$w$11"),""),0),"")</f>
        <v/>
      </c>
      <c r="J17" s="172" t="str">
        <f aca="true">IF($L17="○",IFERROR(INDIRECT("個票"&amp;$B17&amp;"！$Af$11"),""),"")</f>
        <v/>
      </c>
      <c r="K17" s="173" t="str">
        <f aca="true">IF($L17="○",INDIRECT("個票"&amp;$B17&amp;"！$Ad$23"),"")</f>
        <v/>
      </c>
      <c r="L17" s="168" t="str">
        <f aca="true">IFERROR(INDIRECT("個票"&amp;$B17&amp;"！$An$32"),"")</f>
        <v/>
      </c>
    </row>
    <row r="18" customFormat="false" ht="22.5" hidden="false" customHeight="true" outlineLevel="0" collapsed="false">
      <c r="B18" s="169" t="n">
        <f aca="false">ROW()-3</f>
        <v>15</v>
      </c>
      <c r="C18" s="170" t="str">
        <f aca="true">IF($L18="○",IFERROR(INDIRECT("個票"&amp;$B18&amp;"！$j$4"),""),"")</f>
        <v/>
      </c>
      <c r="D18" s="170" t="str">
        <f aca="true">IF($L18="○",IFERROR(ASC(INDIRECT("個票"&amp;$B18&amp;"！$Ae$4")),""),"")</f>
        <v/>
      </c>
      <c r="E18" s="170" t="str">
        <f aca="true">IF($L18="○",IFERROR(INDIRECT("個票"&amp;$B18&amp;"！$j$5"),""),"")</f>
        <v/>
      </c>
      <c r="F18" s="170" t="str">
        <f aca="true">IF($L18="○",IFERROR(INDIRECT("個票"&amp;$B18&amp;"！$q$8"),""),"")</f>
        <v/>
      </c>
      <c r="G18" s="171" t="str">
        <f aca="true">IF($L18="○",IFERROR(INDIRECT("個票"&amp;$B18&amp;"！$j$7"),""),"")</f>
        <v/>
      </c>
      <c r="H18" s="171" t="str">
        <f aca="false">IF($L18="○",IF(K18&gt;0,総括表!$E$13,""),"")</f>
        <v/>
      </c>
      <c r="I18" s="172" t="str">
        <f aca="true">IF($L18="○",IF(J18&lt;&gt;0,IFERROR(INDIRECT("個票"&amp;$B18&amp;"！$w$11"),""),0),"")</f>
        <v/>
      </c>
      <c r="J18" s="172" t="str">
        <f aca="true">IF($L18="○",IFERROR(INDIRECT("個票"&amp;$B18&amp;"！$Af$11"),""),"")</f>
        <v/>
      </c>
      <c r="K18" s="173" t="str">
        <f aca="true">IF($L18="○",INDIRECT("個票"&amp;$B18&amp;"！$Ad$23"),"")</f>
        <v/>
      </c>
      <c r="L18" s="168" t="str">
        <f aca="true">IFERROR(INDIRECT("個票"&amp;$B18&amp;"！$An$32"),"")</f>
        <v/>
      </c>
    </row>
    <row r="19" customFormat="false" ht="22.5" hidden="false" customHeight="true" outlineLevel="0" collapsed="false">
      <c r="B19" s="169" t="n">
        <f aca="false">ROW()-3</f>
        <v>16</v>
      </c>
      <c r="C19" s="170" t="str">
        <f aca="true">IF($L19="○",IFERROR(INDIRECT("個票"&amp;$B19&amp;"！$j$4"),""),"")</f>
        <v/>
      </c>
      <c r="D19" s="170" t="str">
        <f aca="true">IF($L19="○",IFERROR(ASC(INDIRECT("個票"&amp;$B19&amp;"！$Ae$4")),""),"")</f>
        <v/>
      </c>
      <c r="E19" s="170" t="str">
        <f aca="true">IF($L19="○",IFERROR(INDIRECT("個票"&amp;$B19&amp;"！$j$5"),""),"")</f>
        <v/>
      </c>
      <c r="F19" s="170" t="str">
        <f aca="true">IF($L19="○",IFERROR(INDIRECT("個票"&amp;$B19&amp;"！$q$8"),""),"")</f>
        <v/>
      </c>
      <c r="G19" s="171" t="str">
        <f aca="true">IF($L19="○",IFERROR(INDIRECT("個票"&amp;$B19&amp;"！$j$7"),""),"")</f>
        <v/>
      </c>
      <c r="H19" s="171" t="str">
        <f aca="false">IF($L19="○",IF(K19&gt;0,総括表!$E$13,""),"")</f>
        <v/>
      </c>
      <c r="I19" s="172" t="str">
        <f aca="true">IF($L19="○",IF(J19&lt;&gt;0,IFERROR(INDIRECT("個票"&amp;$B19&amp;"！$w$11"),""),0),"")</f>
        <v/>
      </c>
      <c r="J19" s="172" t="str">
        <f aca="true">IF($L19="○",IFERROR(INDIRECT("個票"&amp;$B19&amp;"！$Af$11"),""),"")</f>
        <v/>
      </c>
      <c r="K19" s="173" t="str">
        <f aca="true">IF($L19="○",INDIRECT("個票"&amp;$B19&amp;"！$Ad$23"),"")</f>
        <v/>
      </c>
      <c r="L19" s="168" t="str">
        <f aca="true">IFERROR(INDIRECT("個票"&amp;$B19&amp;"！$An$32"),"")</f>
        <v/>
      </c>
    </row>
    <row r="20" customFormat="false" ht="22.5" hidden="false" customHeight="true" outlineLevel="0" collapsed="false">
      <c r="B20" s="169" t="n">
        <f aca="false">ROW()-3</f>
        <v>17</v>
      </c>
      <c r="C20" s="170" t="str">
        <f aca="true">IF($L20="○",IFERROR(INDIRECT("個票"&amp;$B20&amp;"！$j$4"),""),"")</f>
        <v/>
      </c>
      <c r="D20" s="170" t="str">
        <f aca="true">IF($L20="○",IFERROR(ASC(INDIRECT("個票"&amp;$B20&amp;"！$Ae$4")),""),"")</f>
        <v/>
      </c>
      <c r="E20" s="170" t="str">
        <f aca="true">IF($L20="○",IFERROR(INDIRECT("個票"&amp;$B20&amp;"！$j$5"),""),"")</f>
        <v/>
      </c>
      <c r="F20" s="170" t="str">
        <f aca="true">IF($L20="○",IFERROR(INDIRECT("個票"&amp;$B20&amp;"！$q$8"),""),"")</f>
        <v/>
      </c>
      <c r="G20" s="171" t="str">
        <f aca="true">IF($L20="○",IFERROR(INDIRECT("個票"&amp;$B20&amp;"！$j$7"),""),"")</f>
        <v/>
      </c>
      <c r="H20" s="171" t="str">
        <f aca="false">IF($L20="○",IF(K20&gt;0,総括表!$E$13,""),"")</f>
        <v/>
      </c>
      <c r="I20" s="172" t="str">
        <f aca="true">IF($L20="○",IF(J20&lt;&gt;0,IFERROR(INDIRECT("個票"&amp;$B20&amp;"！$w$11"),""),0),"")</f>
        <v/>
      </c>
      <c r="J20" s="172" t="str">
        <f aca="true">IF($L20="○",IFERROR(INDIRECT("個票"&amp;$B20&amp;"！$Af$11"),""),"")</f>
        <v/>
      </c>
      <c r="K20" s="173" t="str">
        <f aca="true">IF($L20="○",INDIRECT("個票"&amp;$B20&amp;"！$Ad$23"),"")</f>
        <v/>
      </c>
      <c r="L20" s="168" t="str">
        <f aca="true">IFERROR(INDIRECT("個票"&amp;$B20&amp;"！$An$32"),"")</f>
        <v/>
      </c>
    </row>
    <row r="21" customFormat="false" ht="22.5" hidden="false" customHeight="true" outlineLevel="0" collapsed="false">
      <c r="B21" s="169" t="n">
        <f aca="false">ROW()-3</f>
        <v>18</v>
      </c>
      <c r="C21" s="170" t="str">
        <f aca="true">IF($L21="○",IFERROR(INDIRECT("個票"&amp;$B21&amp;"！$j$4"),""),"")</f>
        <v/>
      </c>
      <c r="D21" s="170" t="str">
        <f aca="true">IF($L21="○",IFERROR(ASC(INDIRECT("個票"&amp;$B21&amp;"！$Ae$4")),""),"")</f>
        <v/>
      </c>
      <c r="E21" s="170" t="str">
        <f aca="true">IF($L21="○",IFERROR(INDIRECT("個票"&amp;$B21&amp;"！$j$5"),""),"")</f>
        <v/>
      </c>
      <c r="F21" s="170" t="str">
        <f aca="true">IF($L21="○",IFERROR(INDIRECT("個票"&amp;$B21&amp;"！$q$8"),""),"")</f>
        <v/>
      </c>
      <c r="G21" s="171" t="str">
        <f aca="true">IF($L21="○",IFERROR(INDIRECT("個票"&amp;$B21&amp;"！$j$7"),""),"")</f>
        <v/>
      </c>
      <c r="H21" s="171" t="str">
        <f aca="false">IF($L21="○",IF(K21&gt;0,総括表!$E$13,""),"")</f>
        <v/>
      </c>
      <c r="I21" s="172" t="str">
        <f aca="true">IF($L21="○",IF(J21&lt;&gt;0,IFERROR(INDIRECT("個票"&amp;$B21&amp;"！$w$11"),""),0),"")</f>
        <v/>
      </c>
      <c r="J21" s="172" t="str">
        <f aca="true">IF($L21="○",IFERROR(INDIRECT("個票"&amp;$B21&amp;"！$Af$11"),""),"")</f>
        <v/>
      </c>
      <c r="K21" s="173" t="str">
        <f aca="true">IF($L21="○",INDIRECT("個票"&amp;$B21&amp;"！$Ad$23"),"")</f>
        <v/>
      </c>
      <c r="L21" s="168" t="str">
        <f aca="true">IFERROR(INDIRECT("個票"&amp;$B21&amp;"！$An$32"),"")</f>
        <v/>
      </c>
    </row>
    <row r="22" customFormat="false" ht="22.5" hidden="false" customHeight="true" outlineLevel="0" collapsed="false">
      <c r="B22" s="169" t="n">
        <f aca="false">ROW()-3</f>
        <v>19</v>
      </c>
      <c r="C22" s="170" t="str">
        <f aca="true">IF($L22="○",IFERROR(INDIRECT("個票"&amp;$B22&amp;"！$j$4"),""),"")</f>
        <v/>
      </c>
      <c r="D22" s="170" t="str">
        <f aca="true">IF($L22="○",IFERROR(ASC(INDIRECT("個票"&amp;$B22&amp;"！$Ae$4")),""),"")</f>
        <v/>
      </c>
      <c r="E22" s="170" t="str">
        <f aca="true">IF($L22="○",IFERROR(INDIRECT("個票"&amp;$B22&amp;"！$j$5"),""),"")</f>
        <v/>
      </c>
      <c r="F22" s="170" t="str">
        <f aca="true">IF($L22="○",IFERROR(INDIRECT("個票"&amp;$B22&amp;"！$q$8"),""),"")</f>
        <v/>
      </c>
      <c r="G22" s="171" t="str">
        <f aca="true">IF($L22="○",IFERROR(INDIRECT("個票"&amp;$B22&amp;"！$j$7"),""),"")</f>
        <v/>
      </c>
      <c r="H22" s="171" t="str">
        <f aca="false">IF($L22="○",IF(K22&gt;0,総括表!$E$13,""),"")</f>
        <v/>
      </c>
      <c r="I22" s="172" t="str">
        <f aca="true">IF($L22="○",IF(J22&lt;&gt;0,IFERROR(INDIRECT("個票"&amp;$B22&amp;"！$w$11"),""),0),"")</f>
        <v/>
      </c>
      <c r="J22" s="172" t="str">
        <f aca="true">IF($L22="○",IFERROR(INDIRECT("個票"&amp;$B22&amp;"！$Af$11"),""),"")</f>
        <v/>
      </c>
      <c r="K22" s="173" t="str">
        <f aca="true">IF($L22="○",INDIRECT("個票"&amp;$B22&amp;"！$Ad$23"),"")</f>
        <v/>
      </c>
      <c r="L22" s="168" t="str">
        <f aca="true">IFERROR(INDIRECT("個票"&amp;$B22&amp;"！$An$32"),"")</f>
        <v/>
      </c>
    </row>
    <row r="23" customFormat="false" ht="22.5" hidden="false" customHeight="true" outlineLevel="0" collapsed="false">
      <c r="B23" s="169" t="n">
        <f aca="false">ROW()-3</f>
        <v>20</v>
      </c>
      <c r="C23" s="170" t="str">
        <f aca="true">IF($L23="○",IFERROR(INDIRECT("個票"&amp;$B23&amp;"！$j$4"),""),"")</f>
        <v/>
      </c>
      <c r="D23" s="170" t="str">
        <f aca="true">IF($L23="○",IFERROR(ASC(INDIRECT("個票"&amp;$B23&amp;"！$Ae$4")),""),"")</f>
        <v/>
      </c>
      <c r="E23" s="170" t="str">
        <f aca="true">IF($L23="○",IFERROR(INDIRECT("個票"&amp;$B23&amp;"！$j$5"),""),"")</f>
        <v/>
      </c>
      <c r="F23" s="170" t="str">
        <f aca="true">IF($L23="○",IFERROR(INDIRECT("個票"&amp;$B23&amp;"！$q$8"),""),"")</f>
        <v/>
      </c>
      <c r="G23" s="171" t="str">
        <f aca="true">IF($L23="○",IFERROR(INDIRECT("個票"&amp;$B23&amp;"！$j$7"),""),"")</f>
        <v/>
      </c>
      <c r="H23" s="171" t="str">
        <f aca="false">IF($L23="○",IF(K23&gt;0,総括表!$E$13,""),"")</f>
        <v/>
      </c>
      <c r="I23" s="172" t="str">
        <f aca="true">IF($L23="○",IF(J23&lt;&gt;0,IFERROR(INDIRECT("個票"&amp;$B23&amp;"！$w$11"),""),0),"")</f>
        <v/>
      </c>
      <c r="J23" s="172" t="str">
        <f aca="true">IF($L23="○",IFERROR(INDIRECT("個票"&amp;$B23&amp;"！$Af$11"),""),"")</f>
        <v/>
      </c>
      <c r="K23" s="173" t="str">
        <f aca="true">IF($L23="○",INDIRECT("個票"&amp;$B23&amp;"！$Ad$23"),"")</f>
        <v/>
      </c>
      <c r="L23" s="168" t="str">
        <f aca="true">IFERROR(INDIRECT("個票"&amp;$B23&amp;"！$An$32"),"")</f>
        <v/>
      </c>
    </row>
    <row r="24" customFormat="false" ht="13.5" hidden="false" customHeight="false" outlineLevel="0" collapsed="false">
      <c r="K24" s="174" t="n">
        <f aca="false">SUM(K4:K23)</f>
        <v>0</v>
      </c>
    </row>
  </sheetData>
  <mergeCells count="2">
    <mergeCell ref="L1:AX1"/>
    <mergeCell ref="L2:AX2"/>
  </mergeCells>
  <conditionalFormatting sqref="K1">
    <cfRule type="cellIs" priority="2" operator="equal" aboveAverage="0" equalAverage="0" bottom="0" percent="0" rank="0" text="" dxfId="0">
      <formula>0</formula>
    </cfRule>
  </conditionalFormatting>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7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12" activeCellId="0" sqref="J12"/>
    </sheetView>
  </sheetViews>
  <sheetFormatPr defaultColWidth="8.68359375" defaultRowHeight="13.5" zeroHeight="false" outlineLevelRow="0" outlineLevelCol="0"/>
  <cols>
    <col collapsed="false" customWidth="true" hidden="false" outlineLevel="0" max="1" min="1" style="0" width="3.87"/>
    <col collapsed="false" customWidth="true" hidden="false" outlineLevel="0" max="2" min="2" style="0" width="16.76"/>
    <col collapsed="false" customWidth="true" hidden="false" outlineLevel="0" max="5" min="3" style="0" width="12.26"/>
    <col collapsed="false" customWidth="true" hidden="false" outlineLevel="0" max="6" min="6" style="0" width="28.5"/>
  </cols>
  <sheetData>
    <row r="1" customFormat="false" ht="18" hidden="false" customHeight="true" outlineLevel="0" collapsed="false">
      <c r="A1" s="175" t="s">
        <v>104</v>
      </c>
    </row>
    <row r="2" customFormat="false" ht="18" hidden="false" customHeight="true" outlineLevel="0" collapsed="false">
      <c r="B2" s="175"/>
    </row>
    <row r="3" customFormat="false" ht="18" hidden="false" customHeight="true" outlineLevel="0" collapsed="false">
      <c r="B3" s="175"/>
      <c r="D3" s="176" t="s">
        <v>105</v>
      </c>
      <c r="E3" s="177"/>
      <c r="F3" s="177"/>
      <c r="G3" s="178"/>
      <c r="K3" s="176"/>
      <c r="L3" s="178"/>
      <c r="M3" s="178"/>
      <c r="N3" s="178"/>
    </row>
    <row r="4" customFormat="false" ht="18" hidden="false" customHeight="true" outlineLevel="0" collapsed="false">
      <c r="B4" s="175"/>
    </row>
    <row r="5" customFormat="false" ht="51.75" hidden="false" customHeight="true" outlineLevel="0" collapsed="false">
      <c r="A5" s="179" t="s">
        <v>106</v>
      </c>
      <c r="B5" s="179"/>
      <c r="C5" s="179"/>
      <c r="D5" s="179"/>
      <c r="E5" s="179"/>
      <c r="F5" s="179"/>
    </row>
    <row r="6" customFormat="false" ht="38.25" hidden="false" customHeight="true" outlineLevel="0" collapsed="false">
      <c r="A6" s="180" t="s">
        <v>107</v>
      </c>
      <c r="B6" s="180"/>
      <c r="C6" s="180" t="s">
        <v>108</v>
      </c>
      <c r="D6" s="180" t="s">
        <v>109</v>
      </c>
      <c r="E6" s="180" t="s">
        <v>110</v>
      </c>
      <c r="F6" s="181" t="s">
        <v>111</v>
      </c>
    </row>
    <row r="7" customFormat="false" ht="18" hidden="false" customHeight="true" outlineLevel="0" collapsed="false">
      <c r="A7" s="182" t="s">
        <v>112</v>
      </c>
      <c r="B7" s="183" t="s">
        <v>113</v>
      </c>
      <c r="C7" s="184"/>
      <c r="D7" s="184"/>
      <c r="E7" s="184"/>
      <c r="F7" s="185" t="n">
        <f aca="false">SUM(C7:E11)*3</f>
        <v>0</v>
      </c>
    </row>
    <row r="8" customFormat="false" ht="18" hidden="false" customHeight="true" outlineLevel="0" collapsed="false">
      <c r="A8" s="182"/>
      <c r="B8" s="186" t="s">
        <v>114</v>
      </c>
      <c r="C8" s="187"/>
      <c r="D8" s="187"/>
      <c r="E8" s="187"/>
      <c r="F8" s="185"/>
    </row>
    <row r="9" customFormat="false" ht="18" hidden="false" customHeight="true" outlineLevel="0" collapsed="false">
      <c r="A9" s="182"/>
      <c r="B9" s="186" t="s">
        <v>115</v>
      </c>
      <c r="C9" s="187"/>
      <c r="D9" s="187"/>
      <c r="E9" s="187"/>
      <c r="F9" s="185"/>
    </row>
    <row r="10" customFormat="false" ht="18" hidden="false" customHeight="true" outlineLevel="0" collapsed="false">
      <c r="A10" s="182"/>
      <c r="B10" s="186" t="s">
        <v>116</v>
      </c>
      <c r="C10" s="187"/>
      <c r="D10" s="187"/>
      <c r="E10" s="187"/>
      <c r="F10" s="185"/>
    </row>
    <row r="11" customFormat="false" ht="18" hidden="false" customHeight="true" outlineLevel="0" collapsed="false">
      <c r="A11" s="182"/>
      <c r="B11" s="188" t="s">
        <v>117</v>
      </c>
      <c r="C11" s="189"/>
      <c r="D11" s="189"/>
      <c r="E11" s="189"/>
      <c r="F11" s="185"/>
    </row>
    <row r="12" customFormat="false" ht="18" hidden="false" customHeight="true" outlineLevel="0" collapsed="false">
      <c r="A12" s="190" t="s">
        <v>118</v>
      </c>
      <c r="B12" s="191" t="s">
        <v>119</v>
      </c>
      <c r="C12" s="192"/>
      <c r="D12" s="192"/>
      <c r="E12" s="192"/>
      <c r="F12" s="185" t="n">
        <f aca="false">SUM(C12:E13)*3</f>
        <v>0</v>
      </c>
    </row>
    <row r="13" customFormat="false" ht="18" hidden="false" customHeight="true" outlineLevel="0" collapsed="false">
      <c r="A13" s="190"/>
      <c r="B13" s="193" t="s">
        <v>120</v>
      </c>
      <c r="C13" s="194"/>
      <c r="D13" s="194"/>
      <c r="E13" s="194"/>
      <c r="F13" s="185"/>
    </row>
    <row r="14" customFormat="false" ht="18" hidden="false" customHeight="true" outlineLevel="0" collapsed="false">
      <c r="A14" s="190" t="s">
        <v>121</v>
      </c>
      <c r="B14" s="195" t="s">
        <v>122</v>
      </c>
      <c r="C14" s="196"/>
      <c r="D14" s="196"/>
      <c r="E14" s="196"/>
      <c r="F14" s="185" t="n">
        <f aca="false">SUM(C14:E15)*3</f>
        <v>0</v>
      </c>
    </row>
    <row r="15" customFormat="false" ht="18" hidden="false" customHeight="true" outlineLevel="0" collapsed="false">
      <c r="A15" s="190"/>
      <c r="B15" s="188" t="s">
        <v>123</v>
      </c>
      <c r="C15" s="189"/>
      <c r="D15" s="189"/>
      <c r="E15" s="189"/>
      <c r="F15" s="185"/>
    </row>
    <row r="16" customFormat="false" ht="18" hidden="false" customHeight="true" outlineLevel="0" collapsed="false">
      <c r="A16" s="197" t="s">
        <v>124</v>
      </c>
      <c r="B16" s="198" t="s">
        <v>125</v>
      </c>
      <c r="C16" s="192"/>
      <c r="D16" s="192"/>
      <c r="E16" s="192"/>
      <c r="F16" s="199" t="n">
        <f aca="false">SUM(C16:E26)*3</f>
        <v>0</v>
      </c>
    </row>
    <row r="17" customFormat="false" ht="18" hidden="false" customHeight="true" outlineLevel="0" collapsed="false">
      <c r="A17" s="197"/>
      <c r="B17" s="186" t="s">
        <v>126</v>
      </c>
      <c r="C17" s="187"/>
      <c r="D17" s="187"/>
      <c r="E17" s="187"/>
      <c r="F17" s="199"/>
    </row>
    <row r="18" customFormat="false" ht="18" hidden="false" customHeight="true" outlineLevel="0" collapsed="false">
      <c r="A18" s="197"/>
      <c r="B18" s="186" t="s">
        <v>127</v>
      </c>
      <c r="C18" s="187"/>
      <c r="D18" s="187"/>
      <c r="E18" s="187"/>
      <c r="F18" s="199"/>
    </row>
    <row r="19" customFormat="false" ht="18" hidden="false" customHeight="true" outlineLevel="0" collapsed="false">
      <c r="A19" s="197"/>
      <c r="B19" s="186" t="s">
        <v>128</v>
      </c>
      <c r="C19" s="187"/>
      <c r="D19" s="187"/>
      <c r="E19" s="187"/>
      <c r="F19" s="199"/>
    </row>
    <row r="20" customFormat="false" ht="18" hidden="false" customHeight="true" outlineLevel="0" collapsed="false">
      <c r="A20" s="197"/>
      <c r="B20" s="186" t="s">
        <v>129</v>
      </c>
      <c r="C20" s="187"/>
      <c r="D20" s="187"/>
      <c r="E20" s="187"/>
      <c r="F20" s="199"/>
    </row>
    <row r="21" customFormat="false" ht="18" hidden="false" customHeight="true" outlineLevel="0" collapsed="false">
      <c r="A21" s="197"/>
      <c r="B21" s="186" t="s">
        <v>130</v>
      </c>
      <c r="C21" s="187"/>
      <c r="D21" s="187"/>
      <c r="E21" s="187"/>
      <c r="F21" s="199"/>
    </row>
    <row r="22" customFormat="false" ht="18" hidden="false" customHeight="true" outlineLevel="0" collapsed="false">
      <c r="A22" s="197"/>
      <c r="B22" s="186" t="s">
        <v>131</v>
      </c>
      <c r="C22" s="187"/>
      <c r="D22" s="187"/>
      <c r="E22" s="187"/>
      <c r="F22" s="199"/>
    </row>
    <row r="23" customFormat="false" ht="18" hidden="false" customHeight="true" outlineLevel="0" collapsed="false">
      <c r="A23" s="197"/>
      <c r="B23" s="186" t="s">
        <v>132</v>
      </c>
      <c r="C23" s="187"/>
      <c r="D23" s="187"/>
      <c r="E23" s="187"/>
      <c r="F23" s="199"/>
    </row>
    <row r="24" customFormat="false" ht="18" hidden="false" customHeight="true" outlineLevel="0" collapsed="false">
      <c r="A24" s="197"/>
      <c r="B24" s="186" t="s">
        <v>133</v>
      </c>
      <c r="C24" s="187"/>
      <c r="D24" s="187"/>
      <c r="E24" s="187"/>
      <c r="F24" s="199"/>
    </row>
    <row r="25" customFormat="false" ht="18" hidden="false" customHeight="true" outlineLevel="0" collapsed="false">
      <c r="A25" s="197"/>
      <c r="B25" s="186" t="s">
        <v>134</v>
      </c>
      <c r="C25" s="187"/>
      <c r="D25" s="187"/>
      <c r="E25" s="187"/>
      <c r="F25" s="199"/>
    </row>
    <row r="26" customFormat="false" ht="18" hidden="false" customHeight="true" outlineLevel="0" collapsed="false">
      <c r="A26" s="197"/>
      <c r="B26" s="200" t="s">
        <v>135</v>
      </c>
      <c r="C26" s="201"/>
      <c r="D26" s="201"/>
      <c r="E26" s="201"/>
      <c r="F26" s="199"/>
    </row>
    <row r="27" customFormat="false" ht="18" hidden="false" customHeight="true" outlineLevel="0" collapsed="false"/>
    <row r="28" customFormat="false" ht="18" hidden="false" customHeight="true" outlineLevel="0" collapsed="false">
      <c r="A28" s="202" t="s">
        <v>136</v>
      </c>
    </row>
    <row r="29" customFormat="false" ht="18" hidden="false" customHeight="true" outlineLevel="0" collapsed="false">
      <c r="A29" s="202" t="s">
        <v>137</v>
      </c>
      <c r="B29" s="203"/>
      <c r="C29" s="204"/>
      <c r="D29" s="204"/>
      <c r="E29" s="204"/>
    </row>
    <row r="30" customFormat="false" ht="18" hidden="false" customHeight="true" outlineLevel="0" collapsed="false">
      <c r="A30" s="202" t="s">
        <v>138</v>
      </c>
      <c r="B30" s="203"/>
      <c r="C30" s="204"/>
      <c r="D30" s="204"/>
      <c r="E30" s="204"/>
    </row>
    <row r="31" customFormat="false" ht="18" hidden="false" customHeight="true" outlineLevel="0" collapsed="false">
      <c r="A31" s="202" t="s">
        <v>139</v>
      </c>
      <c r="C31" s="204"/>
      <c r="D31" s="204"/>
      <c r="E31" s="204"/>
    </row>
    <row r="32" customFormat="false" ht="18" hidden="false" customHeight="true" outlineLevel="0" collapsed="false">
      <c r="A32" s="202"/>
    </row>
    <row r="33" customFormat="false" ht="18" hidden="false" customHeight="true" outlineLevel="0" collapsed="false"/>
    <row r="34" customFormat="false" ht="18" hidden="false" customHeight="true" outlineLevel="0" collapsed="false"/>
    <row r="35" customFormat="false" ht="18" hidden="false" customHeight="true" outlineLevel="0" collapsed="false"/>
    <row r="36" customFormat="false" ht="18" hidden="false" customHeight="true" outlineLevel="0" collapsed="false"/>
    <row r="37" customFormat="false" ht="18" hidden="false" customHeight="true" outlineLevel="0" collapsed="false"/>
    <row r="38" customFormat="false" ht="18" hidden="false" customHeight="true" outlineLevel="0" collapsed="false"/>
    <row r="39" customFormat="false" ht="18" hidden="false" customHeight="true" outlineLevel="0" collapsed="false"/>
    <row r="40" customFormat="false" ht="18" hidden="false" customHeight="true" outlineLevel="0" collapsed="false"/>
    <row r="41" customFormat="false" ht="18" hidden="false" customHeight="true" outlineLevel="0" collapsed="false"/>
    <row r="42" customFormat="false" ht="18" hidden="false" customHeight="true" outlineLevel="0" collapsed="false"/>
    <row r="43" customFormat="false" ht="18" hidden="false" customHeight="true" outlineLevel="0" collapsed="false"/>
    <row r="44" customFormat="false" ht="18" hidden="false" customHeight="true" outlineLevel="0" collapsed="false"/>
    <row r="45" customFormat="false" ht="18" hidden="false" customHeight="true" outlineLevel="0" collapsed="false"/>
    <row r="46" customFormat="false" ht="18" hidden="false" customHeight="true" outlineLevel="0" collapsed="false"/>
    <row r="47" customFormat="false" ht="18" hidden="false" customHeight="true" outlineLevel="0" collapsed="false"/>
    <row r="48" customFormat="false" ht="18" hidden="false" customHeight="true" outlineLevel="0" collapsed="false"/>
    <row r="49" customFormat="false" ht="18" hidden="false" customHeight="true" outlineLevel="0" collapsed="false"/>
    <row r="50" customFormat="false" ht="18" hidden="false" customHeight="true" outlineLevel="0" collapsed="false"/>
    <row r="51" customFormat="false" ht="18" hidden="false" customHeight="true" outlineLevel="0" collapsed="false"/>
    <row r="52" customFormat="false" ht="18" hidden="false" customHeight="true" outlineLevel="0" collapsed="false"/>
    <row r="53" customFormat="false" ht="18" hidden="false" customHeight="true" outlineLevel="0" collapsed="false"/>
    <row r="54" customFormat="false" ht="18" hidden="false" customHeight="true" outlineLevel="0" collapsed="false"/>
    <row r="55" customFormat="false" ht="18" hidden="false" customHeight="true" outlineLevel="0" collapsed="false"/>
    <row r="56" customFormat="false" ht="18" hidden="false" customHeight="true" outlineLevel="0" collapsed="false"/>
    <row r="57" customFormat="false" ht="18" hidden="false" customHeight="true" outlineLevel="0" collapsed="false"/>
    <row r="58" customFormat="false" ht="18" hidden="false" customHeight="true" outlineLevel="0" collapsed="false"/>
    <row r="59" customFormat="false" ht="18" hidden="false" customHeight="true" outlineLevel="0" collapsed="false"/>
    <row r="60" customFormat="false" ht="18" hidden="false" customHeight="true" outlineLevel="0" collapsed="false"/>
    <row r="61" customFormat="false" ht="18" hidden="false" customHeight="true" outlineLevel="0" collapsed="false"/>
    <row r="62" customFormat="false" ht="18" hidden="false" customHeight="true" outlineLevel="0" collapsed="false"/>
    <row r="63" customFormat="false" ht="18" hidden="false" customHeight="true" outlineLevel="0" collapsed="false"/>
    <row r="64" customFormat="false" ht="18" hidden="false" customHeight="true" outlineLevel="0" collapsed="false"/>
    <row r="65" customFormat="false" ht="18" hidden="false" customHeight="true" outlineLevel="0" collapsed="false"/>
    <row r="66" customFormat="false" ht="18" hidden="false" customHeight="true" outlineLevel="0" collapsed="false"/>
    <row r="67" customFormat="false" ht="18" hidden="false" customHeight="true" outlineLevel="0" collapsed="false"/>
    <row r="68" customFormat="false" ht="18" hidden="false" customHeight="true" outlineLevel="0" collapsed="false"/>
    <row r="69" customFormat="false" ht="18" hidden="false" customHeight="true" outlineLevel="0" collapsed="false"/>
    <row r="70" customFormat="false" ht="18" hidden="false" customHeight="true" outlineLevel="0" collapsed="false"/>
    <row r="71" customFormat="false" ht="18" hidden="false" customHeight="true" outlineLevel="0" collapsed="false"/>
  </sheetData>
  <mergeCells count="11">
    <mergeCell ref="E3:F3"/>
    <mergeCell ref="A5:F5"/>
    <mergeCell ref="A6:B6"/>
    <mergeCell ref="A7:A11"/>
    <mergeCell ref="F7:F11"/>
    <mergeCell ref="A12:A13"/>
    <mergeCell ref="F12:F13"/>
    <mergeCell ref="A14:A15"/>
    <mergeCell ref="F14:F15"/>
    <mergeCell ref="A16:A26"/>
    <mergeCell ref="F16:F26"/>
  </mergeCells>
  <printOptions headings="false" gridLines="false" gridLinesSet="true" horizontalCentered="false" verticalCentered="false"/>
  <pageMargins left="0.905555555555556" right="0.315277777777778" top="0.747916666666667" bottom="0.747916666666667"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U5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A14" activeCellId="0" sqref="BA14"/>
    </sheetView>
  </sheetViews>
  <sheetFormatPr defaultColWidth="2.2578125" defaultRowHeight="13.5" zeroHeight="false" outlineLevelRow="0" outlineLevelCol="0"/>
  <cols>
    <col collapsed="false" customWidth="true" hidden="false" outlineLevel="0" max="1" min="1" style="205" width="5.26"/>
    <col collapsed="false" customWidth="true" hidden="false" outlineLevel="0" max="7" min="2" style="205" width="3.63"/>
    <col collapsed="false" customWidth="true" hidden="false" outlineLevel="0" max="17" min="8" style="205" width="2"/>
    <col collapsed="false" customWidth="true" hidden="false" outlineLevel="0" max="18" min="18" style="205" width="2.63"/>
    <col collapsed="false" customWidth="true" hidden="false" outlineLevel="0" max="28" min="19" style="205" width="2"/>
    <col collapsed="false" customWidth="true" hidden="false" outlineLevel="0" max="30" min="29" style="205" width="2.63"/>
    <col collapsed="false" customWidth="true" hidden="false" outlineLevel="0" max="31" min="31" style="205" width="2.87"/>
    <col collapsed="false" customWidth="true" hidden="false" outlineLevel="0" max="33" min="32" style="205" width="2.5"/>
    <col collapsed="false" customWidth="true" hidden="false" outlineLevel="0" max="35" min="34" style="205" width="2.63"/>
    <col collapsed="false" customWidth="true" hidden="false" outlineLevel="0" max="37" min="36" style="205" width="1.63"/>
    <col collapsed="false" customWidth="false" hidden="false" outlineLevel="0" max="39" min="38" style="205" width="2.25"/>
    <col collapsed="false" customWidth="true" hidden="false" outlineLevel="0" max="40" min="40" style="206" width="20.5"/>
    <col collapsed="false" customWidth="true" hidden="false" outlineLevel="0" max="41" min="41" style="205" width="9.13"/>
    <col collapsed="false" customWidth="false" hidden="false" outlineLevel="0" max="16384" min="42" style="205" width="2.25"/>
  </cols>
  <sheetData>
    <row r="1" customFormat="false" ht="13.5" hidden="false" customHeight="false" outlineLevel="0" collapsed="false">
      <c r="A1" s="207" t="s">
        <v>140</v>
      </c>
      <c r="AN1" s="208" t="s">
        <v>141</v>
      </c>
      <c r="AO1" s="208"/>
      <c r="AP1" s="208"/>
      <c r="AQ1" s="208"/>
      <c r="AR1" s="208"/>
      <c r="AS1" s="208"/>
      <c r="AT1" s="208"/>
      <c r="AU1" s="208"/>
    </row>
    <row r="2" customFormat="false" ht="14.25" hidden="false" customHeight="false" outlineLevel="0" collapsed="false">
      <c r="AN2" s="208"/>
      <c r="AO2" s="208"/>
      <c r="AP2" s="208"/>
      <c r="AQ2" s="208"/>
      <c r="AR2" s="208"/>
      <c r="AS2" s="208"/>
      <c r="AT2" s="208"/>
      <c r="AU2" s="208"/>
    </row>
    <row r="3" s="216" customFormat="true" ht="12" hidden="false" customHeight="true" outlineLevel="0" collapsed="false">
      <c r="A3" s="209" t="s">
        <v>142</v>
      </c>
      <c r="B3" s="210" t="s">
        <v>31</v>
      </c>
      <c r="C3" s="211"/>
      <c r="D3" s="211"/>
      <c r="E3" s="212"/>
      <c r="F3" s="212"/>
      <c r="G3" s="212"/>
      <c r="H3" s="212"/>
      <c r="I3" s="213"/>
      <c r="J3" s="214"/>
      <c r="K3" s="214"/>
      <c r="L3" s="214"/>
      <c r="M3" s="214"/>
      <c r="N3" s="214"/>
      <c r="O3" s="214"/>
      <c r="P3" s="214"/>
      <c r="Q3" s="214"/>
      <c r="R3" s="214"/>
      <c r="S3" s="214"/>
      <c r="T3" s="214"/>
      <c r="U3" s="214"/>
      <c r="V3" s="214"/>
      <c r="W3" s="214"/>
      <c r="X3" s="214"/>
      <c r="Y3" s="214"/>
      <c r="Z3" s="214"/>
      <c r="AA3" s="214"/>
      <c r="AB3" s="214"/>
      <c r="AC3" s="214"/>
      <c r="AD3" s="214"/>
      <c r="AE3" s="215" t="s">
        <v>96</v>
      </c>
      <c r="AF3" s="215"/>
      <c r="AG3" s="215"/>
      <c r="AH3" s="215"/>
      <c r="AI3" s="215"/>
      <c r="AJ3" s="215"/>
      <c r="AK3" s="215"/>
      <c r="AN3" s="217"/>
    </row>
    <row r="4" s="216" customFormat="true" ht="20.25" hidden="false" customHeight="true" outlineLevel="0" collapsed="false">
      <c r="A4" s="209"/>
      <c r="B4" s="218" t="s">
        <v>143</v>
      </c>
      <c r="C4" s="219"/>
      <c r="D4" s="219"/>
      <c r="E4" s="220"/>
      <c r="F4" s="220"/>
      <c r="G4" s="220"/>
      <c r="H4" s="220"/>
      <c r="I4" s="221"/>
      <c r="J4" s="222"/>
      <c r="K4" s="222"/>
      <c r="L4" s="222"/>
      <c r="M4" s="222"/>
      <c r="N4" s="222"/>
      <c r="O4" s="222"/>
      <c r="P4" s="222"/>
      <c r="Q4" s="222"/>
      <c r="R4" s="222"/>
      <c r="S4" s="222"/>
      <c r="T4" s="222"/>
      <c r="U4" s="222"/>
      <c r="V4" s="222"/>
      <c r="W4" s="222"/>
      <c r="X4" s="222"/>
      <c r="Y4" s="222"/>
      <c r="Z4" s="222"/>
      <c r="AA4" s="222"/>
      <c r="AB4" s="222"/>
      <c r="AC4" s="222"/>
      <c r="AD4" s="222"/>
      <c r="AE4" s="223"/>
      <c r="AF4" s="223"/>
      <c r="AG4" s="223"/>
      <c r="AH4" s="223"/>
      <c r="AI4" s="223"/>
      <c r="AJ4" s="223"/>
      <c r="AK4" s="223"/>
      <c r="AN4" s="224"/>
      <c r="AO4" s="224"/>
      <c r="AP4" s="224"/>
      <c r="AQ4" s="224"/>
      <c r="AR4" s="224"/>
    </row>
    <row r="5" s="216" customFormat="true" ht="26.25" hidden="false" customHeight="true" outlineLevel="0" collapsed="false">
      <c r="A5" s="209"/>
      <c r="B5" s="225" t="s">
        <v>97</v>
      </c>
      <c r="C5" s="226"/>
      <c r="D5" s="226"/>
      <c r="E5" s="58"/>
      <c r="F5" s="58"/>
      <c r="G5" s="58"/>
      <c r="H5" s="58"/>
      <c r="I5" s="227"/>
      <c r="J5" s="228"/>
      <c r="K5" s="228"/>
      <c r="L5" s="228"/>
      <c r="M5" s="228"/>
      <c r="N5" s="228"/>
      <c r="O5" s="228"/>
      <c r="P5" s="228"/>
      <c r="Q5" s="228"/>
      <c r="R5" s="228"/>
      <c r="S5" s="228"/>
      <c r="T5" s="228"/>
      <c r="U5" s="228"/>
      <c r="V5" s="228"/>
      <c r="W5" s="228"/>
      <c r="X5" s="228"/>
      <c r="Y5" s="228"/>
      <c r="Z5" s="228"/>
      <c r="AA5" s="229" t="s">
        <v>144</v>
      </c>
      <c r="AB5" s="229"/>
      <c r="AC5" s="230"/>
      <c r="AD5" s="230"/>
      <c r="AE5" s="231" t="s">
        <v>145</v>
      </c>
      <c r="AF5" s="232" t="s">
        <v>146</v>
      </c>
      <c r="AG5" s="232"/>
      <c r="AH5" s="233"/>
      <c r="AI5" s="233"/>
      <c r="AJ5" s="234" t="s">
        <v>147</v>
      </c>
      <c r="AK5" s="234"/>
      <c r="AN5" s="235" t="s">
        <v>148</v>
      </c>
      <c r="AO5" s="235"/>
      <c r="AP5" s="235"/>
      <c r="AQ5" s="235"/>
      <c r="AR5" s="235"/>
    </row>
    <row r="6" s="216" customFormat="true" ht="17.25" hidden="false" customHeight="true" outlineLevel="0" collapsed="false">
      <c r="A6" s="209"/>
      <c r="B6" s="236" t="s">
        <v>149</v>
      </c>
      <c r="C6" s="236"/>
      <c r="D6" s="236"/>
      <c r="E6" s="236"/>
      <c r="F6" s="236"/>
      <c r="G6" s="236"/>
      <c r="H6" s="236"/>
      <c r="I6" s="236"/>
      <c r="J6" s="237" t="s">
        <v>34</v>
      </c>
      <c r="K6" s="237"/>
      <c r="L6" s="237"/>
      <c r="M6" s="237"/>
      <c r="N6" s="237"/>
      <c r="O6" s="238"/>
      <c r="P6" s="238"/>
      <c r="Q6" s="239" t="s">
        <v>150</v>
      </c>
      <c r="R6" s="238"/>
      <c r="S6" s="238"/>
      <c r="T6" s="238"/>
      <c r="U6" s="237" t="s">
        <v>36</v>
      </c>
      <c r="V6" s="237"/>
      <c r="W6" s="237"/>
      <c r="X6" s="237"/>
      <c r="Y6" s="237"/>
      <c r="Z6" s="237"/>
      <c r="AA6" s="240"/>
      <c r="AB6" s="240"/>
      <c r="AC6" s="240"/>
      <c r="AD6" s="240"/>
      <c r="AE6" s="240"/>
      <c r="AF6" s="240"/>
      <c r="AG6" s="240"/>
      <c r="AH6" s="240"/>
      <c r="AI6" s="240"/>
      <c r="AJ6" s="240"/>
      <c r="AK6" s="240"/>
      <c r="AN6" s="241"/>
      <c r="AO6" s="242"/>
      <c r="AP6" s="242"/>
      <c r="AQ6" s="242"/>
      <c r="AR6" s="241"/>
    </row>
    <row r="7" s="216" customFormat="true" ht="20.25" hidden="false" customHeight="true" outlineLevel="0" collapsed="false">
      <c r="A7" s="209"/>
      <c r="B7" s="236"/>
      <c r="C7" s="236"/>
      <c r="D7" s="236"/>
      <c r="E7" s="236"/>
      <c r="F7" s="236"/>
      <c r="G7" s="236"/>
      <c r="H7" s="236"/>
      <c r="I7" s="236"/>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N7" s="241"/>
      <c r="AO7" s="242"/>
      <c r="AP7" s="242"/>
      <c r="AQ7" s="242"/>
      <c r="AR7" s="241"/>
    </row>
    <row r="8" s="216" customFormat="true" ht="21" hidden="false" customHeight="true" outlineLevel="0" collapsed="false">
      <c r="A8" s="209"/>
      <c r="B8" s="244" t="s">
        <v>37</v>
      </c>
      <c r="C8" s="245"/>
      <c r="D8" s="245"/>
      <c r="E8" s="246"/>
      <c r="F8" s="246"/>
      <c r="G8" s="246"/>
      <c r="H8" s="246"/>
      <c r="I8" s="247"/>
      <c r="J8" s="248" t="s">
        <v>38</v>
      </c>
      <c r="K8" s="248"/>
      <c r="L8" s="248"/>
      <c r="M8" s="248"/>
      <c r="N8" s="248"/>
      <c r="O8" s="248"/>
      <c r="P8" s="248"/>
      <c r="Q8" s="249"/>
      <c r="R8" s="249"/>
      <c r="S8" s="249"/>
      <c r="T8" s="249"/>
      <c r="U8" s="249"/>
      <c r="V8" s="249"/>
      <c r="W8" s="249"/>
      <c r="X8" s="248" t="s">
        <v>39</v>
      </c>
      <c r="Y8" s="248"/>
      <c r="Z8" s="248"/>
      <c r="AA8" s="248"/>
      <c r="AB8" s="250"/>
      <c r="AC8" s="250"/>
      <c r="AD8" s="250"/>
      <c r="AE8" s="250"/>
      <c r="AF8" s="250"/>
      <c r="AG8" s="250"/>
      <c r="AH8" s="250"/>
      <c r="AI8" s="250"/>
      <c r="AJ8" s="250"/>
      <c r="AK8" s="250"/>
      <c r="AN8" s="217"/>
    </row>
    <row r="9" s="216" customFormat="true" ht="20.25" hidden="false" customHeight="true" outlineLevel="0" collapsed="false">
      <c r="A9" s="209"/>
      <c r="B9" s="251" t="s">
        <v>151</v>
      </c>
      <c r="C9" s="252"/>
      <c r="D9" s="252"/>
      <c r="E9" s="253"/>
      <c r="F9" s="253"/>
      <c r="G9" s="253"/>
      <c r="H9" s="253"/>
      <c r="I9" s="254"/>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255"/>
      <c r="AN9" s="217"/>
    </row>
    <row r="10" s="216" customFormat="true" ht="19.5" hidden="false" customHeight="true" outlineLevel="0" collapsed="false">
      <c r="A10" s="242"/>
      <c r="B10" s="242"/>
      <c r="C10" s="242"/>
      <c r="D10" s="242"/>
      <c r="E10" s="242"/>
      <c r="F10" s="242"/>
      <c r="G10" s="242"/>
      <c r="H10" s="256"/>
      <c r="I10" s="58"/>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N10" s="217"/>
    </row>
    <row r="11" s="216" customFormat="true" ht="20.25" hidden="false" customHeight="true" outlineLevel="0" collapsed="false">
      <c r="A11" s="160" t="s">
        <v>152</v>
      </c>
      <c r="B11" s="242"/>
      <c r="C11" s="242"/>
      <c r="D11" s="242"/>
      <c r="E11" s="242"/>
      <c r="F11" s="242"/>
      <c r="G11" s="242"/>
      <c r="H11" s="256"/>
      <c r="I11" s="58"/>
      <c r="J11" s="226"/>
      <c r="K11" s="226"/>
      <c r="L11" s="226"/>
      <c r="M11" s="226"/>
      <c r="N11" s="226"/>
      <c r="O11" s="226"/>
      <c r="P11" s="226"/>
      <c r="Q11" s="226"/>
      <c r="R11" s="226"/>
      <c r="S11" s="257" t="s">
        <v>153</v>
      </c>
      <c r="T11" s="257"/>
      <c r="U11" s="257"/>
      <c r="V11" s="257"/>
      <c r="W11" s="258" t="str">
        <f aca="false">IF(J5="","",VLOOKUP(J5,$B$36:$C$55,2,0))</f>
        <v/>
      </c>
      <c r="X11" s="258"/>
      <c r="Y11" s="258"/>
      <c r="Z11" s="258"/>
      <c r="AA11" s="258"/>
      <c r="AB11" s="259" t="s">
        <v>48</v>
      </c>
      <c r="AC11" s="259"/>
      <c r="AD11" s="257" t="s">
        <v>154</v>
      </c>
      <c r="AE11" s="257"/>
      <c r="AF11" s="260" t="n">
        <f aca="false">AD17</f>
        <v>0</v>
      </c>
      <c r="AG11" s="260"/>
      <c r="AH11" s="260"/>
      <c r="AI11" s="260"/>
      <c r="AJ11" s="261" t="s">
        <v>48</v>
      </c>
      <c r="AK11" s="261"/>
      <c r="AN11" s="217"/>
    </row>
    <row r="12" customFormat="false" ht="42.75" hidden="false" customHeight="true" outlineLevel="0" collapsed="false">
      <c r="A12" s="262" t="s">
        <v>155</v>
      </c>
      <c r="B12" s="262"/>
      <c r="C12" s="262"/>
      <c r="D12" s="262"/>
      <c r="E12" s="262"/>
      <c r="F12" s="262"/>
      <c r="G12" s="262"/>
      <c r="H12" s="263" t="s">
        <v>156</v>
      </c>
      <c r="I12" s="263"/>
      <c r="J12" s="263"/>
      <c r="K12" s="263"/>
      <c r="L12" s="263"/>
      <c r="M12" s="263"/>
      <c r="N12" s="263"/>
      <c r="O12" s="263"/>
      <c r="P12" s="263"/>
      <c r="Q12" s="263"/>
      <c r="R12" s="263"/>
      <c r="S12" s="263"/>
      <c r="T12" s="263"/>
      <c r="U12" s="263"/>
      <c r="V12" s="263"/>
      <c r="W12" s="263"/>
      <c r="X12" s="263"/>
      <c r="Y12" s="263"/>
      <c r="Z12" s="263"/>
      <c r="AA12" s="263"/>
      <c r="AB12" s="263"/>
      <c r="AC12" s="263"/>
      <c r="AD12" s="264" t="s">
        <v>157</v>
      </c>
      <c r="AE12" s="264"/>
      <c r="AF12" s="264"/>
      <c r="AG12" s="264"/>
      <c r="AH12" s="264"/>
      <c r="AI12" s="264"/>
      <c r="AJ12" s="264"/>
      <c r="AK12" s="264"/>
    </row>
    <row r="13" customFormat="false" ht="39" hidden="false" customHeight="true" outlineLevel="0" collapsed="false">
      <c r="A13" s="265" t="s">
        <v>158</v>
      </c>
      <c r="B13" s="265"/>
      <c r="C13" s="265"/>
      <c r="D13" s="265"/>
      <c r="E13" s="265"/>
      <c r="F13" s="265"/>
      <c r="G13" s="265"/>
      <c r="H13" s="266"/>
      <c r="I13" s="266"/>
      <c r="J13" s="266"/>
      <c r="K13" s="266"/>
      <c r="L13" s="266"/>
      <c r="M13" s="266"/>
      <c r="N13" s="266"/>
      <c r="O13" s="266"/>
      <c r="P13" s="266"/>
      <c r="Q13" s="266"/>
      <c r="R13" s="266"/>
      <c r="S13" s="266"/>
      <c r="T13" s="266"/>
      <c r="U13" s="266"/>
      <c r="V13" s="266"/>
      <c r="W13" s="266"/>
      <c r="X13" s="266"/>
      <c r="Y13" s="266"/>
      <c r="Z13" s="266"/>
      <c r="AA13" s="266"/>
      <c r="AB13" s="266"/>
      <c r="AC13" s="267" t="s">
        <v>48</v>
      </c>
      <c r="AD13" s="268"/>
      <c r="AE13" s="268"/>
      <c r="AF13" s="268"/>
      <c r="AG13" s="268"/>
      <c r="AH13" s="268"/>
      <c r="AI13" s="268"/>
      <c r="AJ13" s="268"/>
      <c r="AK13" s="268"/>
    </row>
    <row r="14" customFormat="false" ht="39" hidden="false" customHeight="true" outlineLevel="0" collapsed="false">
      <c r="A14" s="269" t="s">
        <v>159</v>
      </c>
      <c r="B14" s="269"/>
      <c r="C14" s="269"/>
      <c r="D14" s="269"/>
      <c r="E14" s="269"/>
      <c r="F14" s="269"/>
      <c r="G14" s="269"/>
      <c r="H14" s="270"/>
      <c r="I14" s="270"/>
      <c r="J14" s="270"/>
      <c r="K14" s="270"/>
      <c r="L14" s="270"/>
      <c r="M14" s="270"/>
      <c r="N14" s="270"/>
      <c r="O14" s="270"/>
      <c r="P14" s="270"/>
      <c r="Q14" s="270"/>
      <c r="R14" s="270"/>
      <c r="S14" s="270"/>
      <c r="T14" s="270"/>
      <c r="U14" s="270"/>
      <c r="V14" s="270"/>
      <c r="W14" s="270"/>
      <c r="X14" s="270"/>
      <c r="Y14" s="270"/>
      <c r="Z14" s="270"/>
      <c r="AA14" s="270"/>
      <c r="AB14" s="270"/>
      <c r="AC14" s="271" t="s">
        <v>48</v>
      </c>
      <c r="AD14" s="272"/>
      <c r="AE14" s="272"/>
      <c r="AF14" s="272"/>
      <c r="AG14" s="272"/>
      <c r="AH14" s="272"/>
      <c r="AI14" s="272"/>
      <c r="AJ14" s="272"/>
      <c r="AK14" s="272"/>
    </row>
    <row r="15" customFormat="false" ht="39" hidden="false" customHeight="true" outlineLevel="0" collapsed="false">
      <c r="A15" s="269" t="s">
        <v>160</v>
      </c>
      <c r="B15" s="269"/>
      <c r="C15" s="269"/>
      <c r="D15" s="269"/>
      <c r="E15" s="269"/>
      <c r="F15" s="269"/>
      <c r="G15" s="269"/>
      <c r="H15" s="270"/>
      <c r="I15" s="270"/>
      <c r="J15" s="270"/>
      <c r="K15" s="270"/>
      <c r="L15" s="270"/>
      <c r="M15" s="270"/>
      <c r="N15" s="270"/>
      <c r="O15" s="270"/>
      <c r="P15" s="270"/>
      <c r="Q15" s="270"/>
      <c r="R15" s="270"/>
      <c r="S15" s="270"/>
      <c r="T15" s="270"/>
      <c r="U15" s="270"/>
      <c r="V15" s="270"/>
      <c r="W15" s="270"/>
      <c r="X15" s="270"/>
      <c r="Y15" s="270"/>
      <c r="Z15" s="270"/>
      <c r="AA15" s="270"/>
      <c r="AB15" s="270"/>
      <c r="AC15" s="273" t="s">
        <v>48</v>
      </c>
      <c r="AD15" s="272"/>
      <c r="AE15" s="272"/>
      <c r="AF15" s="272"/>
      <c r="AG15" s="272"/>
      <c r="AH15" s="272"/>
      <c r="AI15" s="272"/>
      <c r="AJ15" s="272"/>
      <c r="AK15" s="272"/>
    </row>
    <row r="16" customFormat="false" ht="39" hidden="false" customHeight="true" outlineLevel="0" collapsed="false">
      <c r="A16" s="274" t="s">
        <v>161</v>
      </c>
      <c r="B16" s="274"/>
      <c r="C16" s="274"/>
      <c r="D16" s="274"/>
      <c r="E16" s="274"/>
      <c r="F16" s="274"/>
      <c r="G16" s="274"/>
      <c r="H16" s="275"/>
      <c r="I16" s="275"/>
      <c r="J16" s="275"/>
      <c r="K16" s="275"/>
      <c r="L16" s="275"/>
      <c r="M16" s="275"/>
      <c r="N16" s="275"/>
      <c r="O16" s="275"/>
      <c r="P16" s="275"/>
      <c r="Q16" s="275"/>
      <c r="R16" s="275"/>
      <c r="S16" s="275"/>
      <c r="T16" s="275"/>
      <c r="U16" s="275"/>
      <c r="V16" s="275"/>
      <c r="W16" s="275"/>
      <c r="X16" s="275"/>
      <c r="Y16" s="275"/>
      <c r="Z16" s="275"/>
      <c r="AA16" s="275"/>
      <c r="AB16" s="275"/>
      <c r="AC16" s="273" t="s">
        <v>48</v>
      </c>
      <c r="AD16" s="276"/>
      <c r="AE16" s="276"/>
      <c r="AF16" s="276"/>
      <c r="AG16" s="276"/>
      <c r="AH16" s="276"/>
      <c r="AI16" s="276"/>
      <c r="AJ16" s="276"/>
      <c r="AK16" s="276"/>
    </row>
    <row r="17" customFormat="false" ht="22.5" hidden="false" customHeight="true" outlineLevel="0" collapsed="false">
      <c r="A17" s="277" t="s">
        <v>162</v>
      </c>
      <c r="B17" s="277"/>
      <c r="C17" s="277"/>
      <c r="D17" s="277"/>
      <c r="E17" s="277"/>
      <c r="F17" s="277"/>
      <c r="G17" s="277"/>
      <c r="H17" s="278" t="n">
        <f aca="false">SUM(H13:AB16)</f>
        <v>0</v>
      </c>
      <c r="I17" s="278"/>
      <c r="J17" s="278"/>
      <c r="K17" s="278"/>
      <c r="L17" s="278"/>
      <c r="M17" s="278"/>
      <c r="N17" s="278"/>
      <c r="O17" s="278"/>
      <c r="P17" s="278"/>
      <c r="Q17" s="278"/>
      <c r="R17" s="278"/>
      <c r="S17" s="278"/>
      <c r="T17" s="278"/>
      <c r="U17" s="278"/>
      <c r="V17" s="278"/>
      <c r="W17" s="278"/>
      <c r="X17" s="278"/>
      <c r="Y17" s="278"/>
      <c r="Z17" s="278"/>
      <c r="AA17" s="278"/>
      <c r="AB17" s="278"/>
      <c r="AC17" s="279" t="s">
        <v>48</v>
      </c>
      <c r="AD17" s="280" t="n">
        <f aca="false">ROUNDDOWN(H17*0.03,0)</f>
        <v>0</v>
      </c>
      <c r="AE17" s="280"/>
      <c r="AF17" s="280"/>
      <c r="AG17" s="280"/>
      <c r="AH17" s="280"/>
      <c r="AI17" s="280"/>
      <c r="AJ17" s="281" t="s">
        <v>48</v>
      </c>
      <c r="AK17" s="281"/>
    </row>
    <row r="18" customFormat="false" ht="18.75" hidden="false" customHeight="true" outlineLevel="0" collapsed="false">
      <c r="A18" s="282" t="s">
        <v>163</v>
      </c>
      <c r="B18" s="282"/>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row>
    <row r="19" customFormat="false" ht="18.75" hidden="false" customHeight="true" outlineLevel="0" collapsed="false">
      <c r="A19" s="283" t="s">
        <v>164</v>
      </c>
      <c r="B19" s="283"/>
      <c r="C19" s="283"/>
      <c r="D19" s="283"/>
      <c r="E19" s="283"/>
      <c r="F19" s="283"/>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83"/>
    </row>
    <row r="20" customFormat="false" ht="13.5" hidden="false" customHeight="true" outlineLevel="0" collapsed="false">
      <c r="A20" s="284"/>
      <c r="B20" s="284"/>
      <c r="C20" s="284"/>
      <c r="D20" s="284"/>
      <c r="E20" s="284"/>
      <c r="F20" s="285"/>
      <c r="G20" s="285"/>
      <c r="H20" s="285"/>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6"/>
    </row>
    <row r="21" customFormat="false" ht="22.5" hidden="false" customHeight="true" outlineLevel="0" collapsed="false">
      <c r="A21" s="160" t="s">
        <v>165</v>
      </c>
      <c r="B21" s="284"/>
      <c r="C21" s="284"/>
      <c r="D21" s="284"/>
      <c r="E21" s="284"/>
      <c r="F21" s="285"/>
      <c r="G21" s="285"/>
      <c r="H21" s="285"/>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row>
    <row r="22" customFormat="false" ht="22.5" hidden="false" customHeight="true" outlineLevel="0" collapsed="false">
      <c r="A22" s="287" t="s">
        <v>166</v>
      </c>
      <c r="B22" s="287"/>
      <c r="C22" s="287"/>
      <c r="D22" s="287"/>
      <c r="E22" s="287"/>
      <c r="F22" s="287"/>
      <c r="G22" s="287"/>
      <c r="H22" s="287"/>
      <c r="I22" s="287"/>
      <c r="J22" s="287"/>
      <c r="K22" s="287"/>
      <c r="L22" s="287"/>
      <c r="M22" s="287"/>
      <c r="N22" s="287"/>
      <c r="O22" s="287"/>
      <c r="P22" s="287"/>
      <c r="Q22" s="287"/>
      <c r="R22" s="287"/>
      <c r="S22" s="287"/>
      <c r="T22" s="287"/>
      <c r="U22" s="287"/>
      <c r="V22" s="287"/>
      <c r="W22" s="287"/>
      <c r="X22" s="287"/>
      <c r="Y22" s="287"/>
      <c r="Z22" s="287"/>
      <c r="AA22" s="287"/>
      <c r="AB22" s="287"/>
      <c r="AC22" s="287"/>
      <c r="AD22" s="288" t="n">
        <f aca="false">MIN(W11,AF11)</f>
        <v>0</v>
      </c>
      <c r="AE22" s="288"/>
      <c r="AF22" s="288"/>
      <c r="AG22" s="288"/>
      <c r="AH22" s="288"/>
      <c r="AI22" s="288"/>
      <c r="AJ22" s="289" t="s">
        <v>48</v>
      </c>
      <c r="AK22" s="289"/>
    </row>
    <row r="23" customFormat="false" ht="30.75" hidden="false" customHeight="true" outlineLevel="0" collapsed="false">
      <c r="A23" s="290"/>
      <c r="B23" s="290"/>
      <c r="C23" s="290"/>
      <c r="D23" s="290"/>
      <c r="E23" s="290"/>
      <c r="F23" s="290"/>
      <c r="G23" s="290"/>
      <c r="H23" s="290"/>
      <c r="I23" s="290"/>
      <c r="J23" s="290"/>
      <c r="K23" s="290"/>
      <c r="L23" s="290"/>
      <c r="M23" s="290"/>
      <c r="N23" s="290"/>
      <c r="O23" s="290"/>
      <c r="P23" s="290"/>
      <c r="Q23" s="291"/>
      <c r="R23" s="291"/>
      <c r="S23" s="291"/>
      <c r="T23" s="291"/>
      <c r="U23" s="291"/>
      <c r="V23" s="291"/>
      <c r="W23" s="292" t="s">
        <v>167</v>
      </c>
      <c r="X23" s="292"/>
      <c r="Y23" s="292"/>
      <c r="Z23" s="292"/>
      <c r="AA23" s="292"/>
      <c r="AB23" s="292"/>
      <c r="AC23" s="292"/>
      <c r="AD23" s="293" t="n">
        <f aca="false">ROUNDDOWN(AD22,-3)</f>
        <v>0</v>
      </c>
      <c r="AE23" s="293"/>
      <c r="AF23" s="293"/>
      <c r="AG23" s="293"/>
      <c r="AH23" s="293"/>
      <c r="AI23" s="293"/>
      <c r="AJ23" s="294" t="s">
        <v>48</v>
      </c>
      <c r="AK23" s="294"/>
    </row>
    <row r="24" customFormat="false" ht="13.5" hidden="false" customHeight="false" outlineLevel="0" collapsed="false">
      <c r="A24" s="295"/>
      <c r="B24" s="295"/>
      <c r="C24" s="295"/>
      <c r="D24" s="295"/>
      <c r="E24" s="295"/>
      <c r="F24" s="295"/>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row>
    <row r="25" customFormat="false" ht="24.75" hidden="false" customHeight="true" outlineLevel="0" collapsed="false">
      <c r="A25" s="284"/>
      <c r="B25" s="284"/>
      <c r="C25" s="284"/>
      <c r="D25" s="284"/>
      <c r="E25" s="284"/>
      <c r="F25" s="296"/>
      <c r="G25" s="296"/>
      <c r="H25" s="29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c r="AJ25" s="286"/>
      <c r="AK25" s="286"/>
    </row>
    <row r="26" customFormat="false" ht="24.75" hidden="false" customHeight="true" outlineLevel="0" collapsed="false">
      <c r="A26" s="297" t="s">
        <v>168</v>
      </c>
      <c r="B26" s="297"/>
      <c r="C26" s="297"/>
      <c r="D26" s="297"/>
      <c r="E26" s="297"/>
      <c r="F26" s="297"/>
      <c r="G26" s="297"/>
      <c r="H26" s="297"/>
      <c r="I26" s="297"/>
      <c r="J26" s="297"/>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N26" s="298" t="str">
        <f aca="false">IF(COUNTIF(A27:A30,"○")=4,"OK","NG")</f>
        <v>NG</v>
      </c>
    </row>
    <row r="27" s="216" customFormat="true" ht="29.25" hidden="false" customHeight="true" outlineLevel="0" collapsed="false">
      <c r="A27" s="299"/>
      <c r="B27" s="300" t="s">
        <v>169</v>
      </c>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N27" s="217"/>
    </row>
    <row r="28" s="216" customFormat="true" ht="25.5" hidden="false" customHeight="true" outlineLevel="0" collapsed="false">
      <c r="A28" s="301"/>
      <c r="B28" s="302" t="s">
        <v>170</v>
      </c>
      <c r="C28" s="302"/>
      <c r="D28" s="302"/>
      <c r="E28" s="302"/>
      <c r="F28" s="302"/>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N28" s="217"/>
    </row>
    <row r="29" customFormat="false" ht="25.5" hidden="false" customHeight="true" outlineLevel="0" collapsed="false">
      <c r="A29" s="301"/>
      <c r="B29" s="302" t="s">
        <v>171</v>
      </c>
      <c r="C29" s="302"/>
      <c r="D29" s="302"/>
      <c r="E29" s="302"/>
      <c r="F29" s="30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row>
    <row r="30" customFormat="false" ht="25.5" hidden="false" customHeight="true" outlineLevel="0" collapsed="false">
      <c r="A30" s="303"/>
      <c r="B30" s="304" t="s">
        <v>172</v>
      </c>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row>
    <row r="31" customFormat="false" ht="25.5" hidden="false" customHeight="true" outlineLevel="0" collapsed="false">
      <c r="A31" s="305"/>
      <c r="B31" s="306"/>
      <c r="C31" s="306"/>
      <c r="D31" s="306"/>
      <c r="E31" s="306"/>
      <c r="F31" s="306"/>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6"/>
      <c r="AJ31" s="306"/>
      <c r="AK31" s="306"/>
    </row>
    <row r="32" customFormat="false" ht="21.75" hidden="false" customHeight="true" outlineLevel="0" collapsed="false">
      <c r="A32" s="307" t="s">
        <v>173</v>
      </c>
      <c r="B32" s="307"/>
      <c r="C32" s="307"/>
      <c r="D32" s="307"/>
      <c r="E32" s="307"/>
      <c r="F32" s="307"/>
      <c r="G32" s="307"/>
      <c r="H32" s="307"/>
      <c r="I32" s="307"/>
      <c r="J32" s="307"/>
      <c r="K32" s="307"/>
      <c r="L32" s="307"/>
      <c r="M32" s="307"/>
      <c r="N32" s="307"/>
      <c r="O32" s="307"/>
      <c r="P32" s="307"/>
      <c r="Q32" s="307"/>
      <c r="R32" s="307"/>
      <c r="S32" s="307"/>
      <c r="T32" s="307"/>
      <c r="U32" s="307"/>
      <c r="V32" s="307"/>
      <c r="W32" s="307"/>
      <c r="X32" s="307"/>
      <c r="Y32" s="307"/>
      <c r="Z32" s="307"/>
      <c r="AA32" s="307"/>
      <c r="AB32" s="307"/>
      <c r="AC32" s="307"/>
      <c r="AD32" s="307"/>
      <c r="AE32" s="307"/>
      <c r="AF32" s="307"/>
      <c r="AG32" s="307"/>
      <c r="AH32" s="307"/>
      <c r="AI32" s="307"/>
      <c r="AJ32" s="307"/>
      <c r="AK32" s="307"/>
      <c r="AN32" s="308" t="str">
        <f aca="false">IF(AN26="OK","○",IF(AN26="NG","×",""))</f>
        <v>×</v>
      </c>
      <c r="AO32" s="309"/>
    </row>
    <row r="33" customFormat="false" ht="22.5" hidden="false" customHeight="true" outlineLevel="0" collapsed="false">
      <c r="A33" s="310"/>
      <c r="B33" s="310"/>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row>
    <row r="34" s="310" customFormat="true" ht="18.75" hidden="false" customHeight="true" outlineLevel="0" collapsed="false">
      <c r="AN34" s="311"/>
    </row>
    <row r="35" s="310" customFormat="true" ht="18.75" hidden="true" customHeight="true" outlineLevel="0" collapsed="false">
      <c r="C35" s="311" t="s">
        <v>153</v>
      </c>
      <c r="AN35" s="311"/>
    </row>
    <row r="36" s="310" customFormat="true" ht="18.75" hidden="true" customHeight="true" outlineLevel="0" collapsed="false">
      <c r="A36" s="310" t="n">
        <v>1</v>
      </c>
      <c r="B36" s="312" t="s">
        <v>61</v>
      </c>
      <c r="C36" s="313" t="n">
        <v>150000</v>
      </c>
      <c r="D36" s="310" t="s">
        <v>174</v>
      </c>
      <c r="E36" s="314"/>
      <c r="AN36" s="311"/>
    </row>
    <row r="37" s="310" customFormat="true" ht="18.75" hidden="true" customHeight="true" outlineLevel="0" collapsed="false">
      <c r="A37" s="310" t="n">
        <v>2</v>
      </c>
      <c r="B37" s="312" t="s">
        <v>62</v>
      </c>
      <c r="C37" s="313" t="n">
        <v>150000</v>
      </c>
      <c r="D37" s="310" t="s">
        <v>174</v>
      </c>
      <c r="E37" s="314"/>
      <c r="AN37" s="311"/>
    </row>
    <row r="38" s="310" customFormat="true" ht="18.75" hidden="true" customHeight="true" outlineLevel="0" collapsed="false">
      <c r="A38" s="310" t="n">
        <v>3</v>
      </c>
      <c r="B38" s="312" t="s">
        <v>63</v>
      </c>
      <c r="C38" s="313" t="n">
        <v>300000</v>
      </c>
      <c r="D38" s="310" t="s">
        <v>174</v>
      </c>
      <c r="E38" s="314"/>
      <c r="AN38" s="311"/>
    </row>
    <row r="39" s="310" customFormat="true" ht="18.75" hidden="true" customHeight="true" outlineLevel="0" collapsed="false">
      <c r="A39" s="310" t="n">
        <v>4</v>
      </c>
      <c r="B39" s="312" t="s">
        <v>64</v>
      </c>
      <c r="C39" s="313" t="n">
        <v>300000</v>
      </c>
      <c r="D39" s="310" t="s">
        <v>174</v>
      </c>
      <c r="E39" s="314"/>
      <c r="AN39" s="311"/>
    </row>
    <row r="40" s="310" customFormat="true" ht="18.75" hidden="true" customHeight="true" outlineLevel="0" collapsed="false">
      <c r="A40" s="310" t="n">
        <v>5</v>
      </c>
      <c r="B40" s="312" t="s">
        <v>65</v>
      </c>
      <c r="C40" s="313" t="n">
        <v>300000</v>
      </c>
      <c r="D40" s="310" t="s">
        <v>174</v>
      </c>
      <c r="E40" s="314"/>
      <c r="AN40" s="311"/>
    </row>
    <row r="41" s="310" customFormat="true" ht="18.75" hidden="true" customHeight="true" outlineLevel="0" collapsed="false">
      <c r="A41" s="310" t="n">
        <v>6</v>
      </c>
      <c r="B41" s="312" t="s">
        <v>66</v>
      </c>
      <c r="C41" s="313" t="n">
        <v>150000</v>
      </c>
      <c r="D41" s="310" t="s">
        <v>174</v>
      </c>
      <c r="E41" s="314"/>
      <c r="AN41" s="311"/>
    </row>
    <row r="42" s="310" customFormat="true" ht="18.75" hidden="true" customHeight="true" outlineLevel="0" collapsed="false">
      <c r="A42" s="310" t="n">
        <v>7</v>
      </c>
      <c r="B42" s="312" t="s">
        <v>67</v>
      </c>
      <c r="C42" s="313" t="n">
        <v>300000</v>
      </c>
      <c r="D42" s="310" t="s">
        <v>174</v>
      </c>
      <c r="E42" s="314"/>
      <c r="AN42" s="311"/>
    </row>
    <row r="43" s="310" customFormat="true" ht="18.75" hidden="true" customHeight="true" outlineLevel="0" collapsed="false">
      <c r="A43" s="310" t="n">
        <v>8</v>
      </c>
      <c r="B43" s="312" t="s">
        <v>68</v>
      </c>
      <c r="C43" s="313" t="n">
        <v>150000</v>
      </c>
      <c r="D43" s="310" t="s">
        <v>174</v>
      </c>
      <c r="E43" s="314"/>
      <c r="AN43" s="311"/>
    </row>
    <row r="44" s="310" customFormat="true" ht="18.75" hidden="true" customHeight="true" outlineLevel="0" collapsed="false">
      <c r="A44" s="310" t="n">
        <v>9</v>
      </c>
      <c r="B44" s="312" t="s">
        <v>70</v>
      </c>
      <c r="C44" s="313" t="n">
        <v>30000</v>
      </c>
      <c r="D44" s="310" t="s">
        <v>174</v>
      </c>
      <c r="E44" s="314"/>
      <c r="AN44" s="311"/>
    </row>
    <row r="45" s="310" customFormat="true" ht="18.75" hidden="true" customHeight="true" outlineLevel="0" collapsed="false">
      <c r="A45" s="310" t="n">
        <v>10</v>
      </c>
      <c r="B45" s="312" t="s">
        <v>175</v>
      </c>
      <c r="C45" s="313" t="n">
        <v>375000</v>
      </c>
      <c r="D45" s="310" t="s">
        <v>174</v>
      </c>
      <c r="E45" s="314"/>
      <c r="AN45" s="311"/>
    </row>
    <row r="46" s="310" customFormat="true" ht="18.75" hidden="true" customHeight="true" outlineLevel="0" collapsed="false">
      <c r="A46" s="310" t="n">
        <v>11</v>
      </c>
      <c r="B46" s="310" t="s">
        <v>176</v>
      </c>
      <c r="C46" s="313" t="n">
        <v>450000</v>
      </c>
      <c r="D46" s="310" t="s">
        <v>174</v>
      </c>
      <c r="E46" s="314"/>
      <c r="AN46" s="311"/>
    </row>
    <row r="47" s="310" customFormat="true" ht="18.75" hidden="true" customHeight="true" outlineLevel="0" collapsed="false">
      <c r="A47" s="310" t="n">
        <v>12</v>
      </c>
      <c r="B47" s="310" t="s">
        <v>177</v>
      </c>
      <c r="C47" s="313" t="n">
        <v>525000</v>
      </c>
      <c r="D47" s="310" t="s">
        <v>174</v>
      </c>
      <c r="E47" s="314"/>
      <c r="AN47" s="311"/>
    </row>
    <row r="48" s="310" customFormat="true" ht="18.75" hidden="true" customHeight="true" outlineLevel="0" collapsed="false">
      <c r="A48" s="310" t="n">
        <v>13</v>
      </c>
      <c r="B48" s="310" t="s">
        <v>178</v>
      </c>
      <c r="C48" s="313" t="n">
        <v>600000</v>
      </c>
      <c r="D48" s="310" t="s">
        <v>174</v>
      </c>
      <c r="E48" s="314"/>
      <c r="AN48" s="311"/>
    </row>
    <row r="49" s="310" customFormat="true" ht="18.75" hidden="true" customHeight="true" outlineLevel="0" collapsed="false">
      <c r="A49" s="310" t="n">
        <v>14</v>
      </c>
      <c r="B49" s="310" t="s">
        <v>179</v>
      </c>
      <c r="C49" s="313" t="n">
        <v>75000</v>
      </c>
      <c r="D49" s="310" t="s">
        <v>174</v>
      </c>
      <c r="E49" s="314"/>
      <c r="AN49" s="311"/>
    </row>
    <row r="50" s="310" customFormat="true" ht="18.75" hidden="true" customHeight="true" outlineLevel="0" collapsed="false">
      <c r="A50" s="310" t="n">
        <v>15</v>
      </c>
      <c r="B50" s="310" t="s">
        <v>180</v>
      </c>
      <c r="C50" s="313" t="n">
        <v>105000</v>
      </c>
      <c r="D50" s="310" t="s">
        <v>174</v>
      </c>
      <c r="E50" s="314"/>
      <c r="AN50" s="311"/>
    </row>
    <row r="51" s="310" customFormat="true" ht="18.75" hidden="true" customHeight="true" outlineLevel="0" collapsed="false">
      <c r="A51" s="310" t="n">
        <v>16</v>
      </c>
      <c r="B51" s="310" t="s">
        <v>83</v>
      </c>
      <c r="C51" s="313" t="n">
        <v>30000</v>
      </c>
      <c r="D51" s="310" t="s">
        <v>174</v>
      </c>
      <c r="E51" s="314"/>
      <c r="AN51" s="311"/>
    </row>
    <row r="52" s="310" customFormat="true" ht="18.75" hidden="true" customHeight="true" outlineLevel="0" collapsed="false">
      <c r="A52" s="310" t="n">
        <v>17</v>
      </c>
      <c r="B52" s="310" t="s">
        <v>84</v>
      </c>
      <c r="C52" s="313" t="n">
        <v>30000</v>
      </c>
      <c r="D52" s="310" t="s">
        <v>174</v>
      </c>
      <c r="E52" s="314"/>
      <c r="AN52" s="311"/>
    </row>
    <row r="53" s="310" customFormat="true" ht="18.75" hidden="true" customHeight="true" outlineLevel="0" collapsed="false">
      <c r="A53" s="310" t="n">
        <v>18</v>
      </c>
      <c r="B53" s="310" t="s">
        <v>86</v>
      </c>
      <c r="C53" s="313" t="n">
        <v>30000</v>
      </c>
      <c r="D53" s="310" t="s">
        <v>174</v>
      </c>
      <c r="E53" s="314"/>
      <c r="AN53" s="311"/>
    </row>
    <row r="54" s="310" customFormat="true" ht="18.75" hidden="true" customHeight="true" outlineLevel="0" collapsed="false">
      <c r="A54" s="310" t="n">
        <v>19</v>
      </c>
      <c r="B54" s="310" t="s">
        <v>87</v>
      </c>
      <c r="C54" s="313" t="n">
        <v>30000</v>
      </c>
      <c r="D54" s="310" t="s">
        <v>174</v>
      </c>
      <c r="E54" s="314"/>
      <c r="AN54" s="311"/>
    </row>
    <row r="55" s="310" customFormat="true" ht="18.75" hidden="true" customHeight="true" outlineLevel="0" collapsed="false">
      <c r="A55" s="310" t="n">
        <v>20</v>
      </c>
      <c r="B55" s="310" t="s">
        <v>88</v>
      </c>
      <c r="C55" s="313" t="n">
        <v>30000</v>
      </c>
      <c r="D55" s="310" t="s">
        <v>174</v>
      </c>
      <c r="E55" s="314"/>
      <c r="AN55" s="311"/>
    </row>
    <row r="56" customFormat="false" ht="13.5" hidden="true" customHeight="false" outlineLevel="0" collapsed="false"/>
  </sheetData>
  <mergeCells count="64">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 ref="R6:T6"/>
    <mergeCell ref="AA6:AK6"/>
    <mergeCell ref="AR6:AR7"/>
    <mergeCell ref="J7:AK7"/>
    <mergeCell ref="J8:P8"/>
    <mergeCell ref="Q8:W8"/>
    <mergeCell ref="X8:AA8"/>
    <mergeCell ref="AB8:AK8"/>
    <mergeCell ref="J9:AK9"/>
    <mergeCell ref="S11:V11"/>
    <mergeCell ref="W11:AA11"/>
    <mergeCell ref="AB11:AC11"/>
    <mergeCell ref="AD11:AE11"/>
    <mergeCell ref="AF11:AI11"/>
    <mergeCell ref="AJ11:AK11"/>
    <mergeCell ref="A12:G12"/>
    <mergeCell ref="H12:AC12"/>
    <mergeCell ref="AD12:AK12"/>
    <mergeCell ref="A13:G13"/>
    <mergeCell ref="H13:AB13"/>
    <mergeCell ref="AD13:AK13"/>
    <mergeCell ref="A14:G14"/>
    <mergeCell ref="H14:AB14"/>
    <mergeCell ref="AD14:AK14"/>
    <mergeCell ref="A15:G15"/>
    <mergeCell ref="H15:AB15"/>
    <mergeCell ref="AD15:AK15"/>
    <mergeCell ref="A16:G16"/>
    <mergeCell ref="H16:AB16"/>
    <mergeCell ref="AD16:AK16"/>
    <mergeCell ref="A17:G17"/>
    <mergeCell ref="H17:AB17"/>
    <mergeCell ref="AD17:AI17"/>
    <mergeCell ref="AJ17:AK17"/>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32:AK32"/>
  </mergeCells>
  <dataValidations count="5">
    <dataValidation allowBlank="true" errorStyle="stop" operator="between" showDropDown="false" showErrorMessage="true" showInputMessage="true" sqref="A27:A31" type="list">
      <formula1>"○"</formula1>
      <formula2>0</formula2>
    </dataValidation>
    <dataValidation allowBlank="true" errorStyle="stop" operator="between" showDropDown="false" showErrorMessage="true" showInputMessage="true" sqref="J3:AD3 AC5:AF5 AH5:AI5 O6:P6 R6:T6 Q8:W8" type="none">
      <formula1>0</formula1>
      <formula2>0</formula2>
    </dataValidation>
    <dataValidation allowBlank="true" error="10桁で入力してください。" errorStyle="stop" errorTitle="事業所番号" operator="equal" showDropDown="false" showErrorMessage="true" showInputMessage="true" sqref="AE4:AK4" type="textLength">
      <formula1>10</formula1>
      <formula2>0</formula2>
    </dataValidation>
    <dataValidation allowBlank="true" error="所要額が1,000円未満の場合は申請できません。" errorStyle="stop" operator="between" showDropDown="false" showErrorMessage="true" showInputMessage="true" sqref="AF11" type="whole">
      <formula1>1000</formula1>
      <formula2>1E+028</formula2>
    </dataValidation>
    <dataValidation allowBlank="true" errorStyle="stop" operator="between" showDropDown="false" showErrorMessage="true" showInputMessage="true" sqref="J5:Z5" type="list">
      <formula1>$B$36:$B$55</formula1>
      <formula2>0</formula2>
    </dataValidation>
  </dataValidations>
  <printOptions headings="false" gridLines="false" gridLinesSet="true" horizontalCentered="false" verticalCentered="false"/>
  <pageMargins left="0.708333333333333" right="0.157638888888889" top="0.747916666666667" bottom="0.23611111111111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U5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N15" activeCellId="0" sqref="AN15"/>
    </sheetView>
  </sheetViews>
  <sheetFormatPr defaultColWidth="2.2578125" defaultRowHeight="13.5" zeroHeight="false" outlineLevelRow="0" outlineLevelCol="0"/>
  <cols>
    <col collapsed="false" customWidth="true" hidden="false" outlineLevel="0" max="1" min="1" style="205" width="5.26"/>
    <col collapsed="false" customWidth="true" hidden="false" outlineLevel="0" max="7" min="2" style="205" width="3.63"/>
    <col collapsed="false" customWidth="true" hidden="false" outlineLevel="0" max="17" min="8" style="205" width="2"/>
    <col collapsed="false" customWidth="true" hidden="false" outlineLevel="0" max="18" min="18" style="205" width="2.63"/>
    <col collapsed="false" customWidth="true" hidden="false" outlineLevel="0" max="28" min="19" style="205" width="2"/>
    <col collapsed="false" customWidth="true" hidden="false" outlineLevel="0" max="30" min="29" style="205" width="2.63"/>
    <col collapsed="false" customWidth="true" hidden="false" outlineLevel="0" max="31" min="31" style="205" width="2.87"/>
    <col collapsed="false" customWidth="true" hidden="false" outlineLevel="0" max="33" min="32" style="205" width="2.5"/>
    <col collapsed="false" customWidth="true" hidden="false" outlineLevel="0" max="35" min="34" style="205" width="2.63"/>
    <col collapsed="false" customWidth="true" hidden="false" outlineLevel="0" max="37" min="36" style="205" width="1.63"/>
    <col collapsed="false" customWidth="false" hidden="false" outlineLevel="0" max="39" min="38" style="205" width="2.25"/>
    <col collapsed="false" customWidth="true" hidden="false" outlineLevel="0" max="40" min="40" style="206" width="20.5"/>
    <col collapsed="false" customWidth="true" hidden="false" outlineLevel="0" max="41" min="41" style="205" width="9.13"/>
    <col collapsed="false" customWidth="false" hidden="false" outlineLevel="0" max="16384" min="42" style="205" width="2.25"/>
  </cols>
  <sheetData>
    <row r="1" customFormat="false" ht="13.5" hidden="false" customHeight="false" outlineLevel="0" collapsed="false">
      <c r="A1" s="207" t="s">
        <v>140</v>
      </c>
      <c r="AN1" s="208" t="s">
        <v>141</v>
      </c>
      <c r="AO1" s="208"/>
      <c r="AP1" s="208"/>
      <c r="AQ1" s="208"/>
      <c r="AR1" s="208"/>
      <c r="AS1" s="208"/>
      <c r="AT1" s="208"/>
      <c r="AU1" s="208"/>
    </row>
    <row r="2" customFormat="false" ht="14.25" hidden="false" customHeight="false" outlineLevel="0" collapsed="false">
      <c r="AN2" s="208"/>
      <c r="AO2" s="208"/>
      <c r="AP2" s="208"/>
      <c r="AQ2" s="208"/>
      <c r="AR2" s="208"/>
      <c r="AS2" s="208"/>
      <c r="AT2" s="208"/>
      <c r="AU2" s="208"/>
    </row>
    <row r="3" s="216" customFormat="true" ht="12" hidden="false" customHeight="true" outlineLevel="0" collapsed="false">
      <c r="A3" s="209" t="s">
        <v>142</v>
      </c>
      <c r="B3" s="210" t="s">
        <v>31</v>
      </c>
      <c r="C3" s="211"/>
      <c r="D3" s="211"/>
      <c r="E3" s="212"/>
      <c r="F3" s="212"/>
      <c r="G3" s="212"/>
      <c r="H3" s="212"/>
      <c r="I3" s="213"/>
      <c r="J3" s="214"/>
      <c r="K3" s="214"/>
      <c r="L3" s="214"/>
      <c r="M3" s="214"/>
      <c r="N3" s="214"/>
      <c r="O3" s="214"/>
      <c r="P3" s="214"/>
      <c r="Q3" s="214"/>
      <c r="R3" s="214"/>
      <c r="S3" s="214"/>
      <c r="T3" s="214"/>
      <c r="U3" s="214"/>
      <c r="V3" s="214"/>
      <c r="W3" s="214"/>
      <c r="X3" s="214"/>
      <c r="Y3" s="214"/>
      <c r="Z3" s="214"/>
      <c r="AA3" s="214"/>
      <c r="AB3" s="214"/>
      <c r="AC3" s="214"/>
      <c r="AD3" s="214"/>
      <c r="AE3" s="215" t="s">
        <v>96</v>
      </c>
      <c r="AF3" s="215"/>
      <c r="AG3" s="215"/>
      <c r="AH3" s="215"/>
      <c r="AI3" s="215"/>
      <c r="AJ3" s="215"/>
      <c r="AK3" s="215"/>
      <c r="AN3" s="217"/>
    </row>
    <row r="4" s="216" customFormat="true" ht="20.25" hidden="false" customHeight="true" outlineLevel="0" collapsed="false">
      <c r="A4" s="209"/>
      <c r="B4" s="218" t="s">
        <v>143</v>
      </c>
      <c r="C4" s="219"/>
      <c r="D4" s="219"/>
      <c r="E4" s="220"/>
      <c r="F4" s="220"/>
      <c r="G4" s="220"/>
      <c r="H4" s="220"/>
      <c r="I4" s="221"/>
      <c r="J4" s="222"/>
      <c r="K4" s="222"/>
      <c r="L4" s="222"/>
      <c r="M4" s="222"/>
      <c r="N4" s="222"/>
      <c r="O4" s="222"/>
      <c r="P4" s="222"/>
      <c r="Q4" s="222"/>
      <c r="R4" s="222"/>
      <c r="S4" s="222"/>
      <c r="T4" s="222"/>
      <c r="U4" s="222"/>
      <c r="V4" s="222"/>
      <c r="W4" s="222"/>
      <c r="X4" s="222"/>
      <c r="Y4" s="222"/>
      <c r="Z4" s="222"/>
      <c r="AA4" s="222"/>
      <c r="AB4" s="222"/>
      <c r="AC4" s="222"/>
      <c r="AD4" s="222"/>
      <c r="AE4" s="223"/>
      <c r="AF4" s="223"/>
      <c r="AG4" s="223"/>
      <c r="AH4" s="223"/>
      <c r="AI4" s="223"/>
      <c r="AJ4" s="223"/>
      <c r="AK4" s="223"/>
      <c r="AN4" s="224"/>
      <c r="AO4" s="224"/>
      <c r="AP4" s="224"/>
      <c r="AQ4" s="224"/>
      <c r="AR4" s="224"/>
    </row>
    <row r="5" s="216" customFormat="true" ht="26.25" hidden="false" customHeight="true" outlineLevel="0" collapsed="false">
      <c r="A5" s="209"/>
      <c r="B5" s="225" t="s">
        <v>97</v>
      </c>
      <c r="C5" s="226"/>
      <c r="D5" s="226"/>
      <c r="E5" s="58"/>
      <c r="F5" s="58"/>
      <c r="G5" s="58"/>
      <c r="H5" s="58"/>
      <c r="I5" s="227"/>
      <c r="J5" s="228"/>
      <c r="K5" s="228"/>
      <c r="L5" s="228"/>
      <c r="M5" s="228"/>
      <c r="N5" s="228"/>
      <c r="O5" s="228"/>
      <c r="P5" s="228"/>
      <c r="Q5" s="228"/>
      <c r="R5" s="228"/>
      <c r="S5" s="228"/>
      <c r="T5" s="228"/>
      <c r="U5" s="228"/>
      <c r="V5" s="228"/>
      <c r="W5" s="228"/>
      <c r="X5" s="228"/>
      <c r="Y5" s="228"/>
      <c r="Z5" s="228"/>
      <c r="AA5" s="229" t="s">
        <v>144</v>
      </c>
      <c r="AB5" s="229"/>
      <c r="AC5" s="230"/>
      <c r="AD5" s="230"/>
      <c r="AE5" s="231" t="s">
        <v>145</v>
      </c>
      <c r="AF5" s="232" t="s">
        <v>146</v>
      </c>
      <c r="AG5" s="232"/>
      <c r="AH5" s="233"/>
      <c r="AI5" s="233"/>
      <c r="AJ5" s="234" t="s">
        <v>147</v>
      </c>
      <c r="AK5" s="234"/>
      <c r="AN5" s="235" t="s">
        <v>148</v>
      </c>
      <c r="AO5" s="235"/>
      <c r="AP5" s="235"/>
      <c r="AQ5" s="235"/>
      <c r="AR5" s="235"/>
    </row>
    <row r="6" s="216" customFormat="true" ht="17.25" hidden="false" customHeight="true" outlineLevel="0" collapsed="false">
      <c r="A6" s="209"/>
      <c r="B6" s="236" t="s">
        <v>149</v>
      </c>
      <c r="C6" s="236"/>
      <c r="D6" s="236"/>
      <c r="E6" s="236"/>
      <c r="F6" s="236"/>
      <c r="G6" s="236"/>
      <c r="H6" s="236"/>
      <c r="I6" s="236"/>
      <c r="J6" s="237" t="s">
        <v>34</v>
      </c>
      <c r="K6" s="237"/>
      <c r="L6" s="237"/>
      <c r="M6" s="237"/>
      <c r="N6" s="237"/>
      <c r="O6" s="238"/>
      <c r="P6" s="238"/>
      <c r="Q6" s="239" t="s">
        <v>150</v>
      </c>
      <c r="R6" s="238"/>
      <c r="S6" s="238"/>
      <c r="T6" s="238"/>
      <c r="U6" s="237" t="s">
        <v>36</v>
      </c>
      <c r="V6" s="237"/>
      <c r="W6" s="237"/>
      <c r="X6" s="237"/>
      <c r="Y6" s="237"/>
      <c r="Z6" s="237"/>
      <c r="AA6" s="240"/>
      <c r="AB6" s="240"/>
      <c r="AC6" s="240"/>
      <c r="AD6" s="240"/>
      <c r="AE6" s="240"/>
      <c r="AF6" s="240"/>
      <c r="AG6" s="240"/>
      <c r="AH6" s="240"/>
      <c r="AI6" s="240"/>
      <c r="AJ6" s="240"/>
      <c r="AK6" s="240"/>
      <c r="AN6" s="241"/>
      <c r="AO6" s="242"/>
      <c r="AP6" s="242"/>
      <c r="AQ6" s="242"/>
      <c r="AR6" s="241"/>
    </row>
    <row r="7" s="216" customFormat="true" ht="20.25" hidden="false" customHeight="true" outlineLevel="0" collapsed="false">
      <c r="A7" s="209"/>
      <c r="B7" s="236"/>
      <c r="C7" s="236"/>
      <c r="D7" s="236"/>
      <c r="E7" s="236"/>
      <c r="F7" s="236"/>
      <c r="G7" s="236"/>
      <c r="H7" s="236"/>
      <c r="I7" s="236"/>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N7" s="241"/>
      <c r="AO7" s="242"/>
      <c r="AP7" s="242"/>
      <c r="AQ7" s="242"/>
      <c r="AR7" s="241"/>
    </row>
    <row r="8" s="216" customFormat="true" ht="21" hidden="false" customHeight="true" outlineLevel="0" collapsed="false">
      <c r="A8" s="209"/>
      <c r="B8" s="244" t="s">
        <v>37</v>
      </c>
      <c r="C8" s="245"/>
      <c r="D8" s="245"/>
      <c r="E8" s="246"/>
      <c r="F8" s="246"/>
      <c r="G8" s="246"/>
      <c r="H8" s="246"/>
      <c r="I8" s="247"/>
      <c r="J8" s="248" t="s">
        <v>38</v>
      </c>
      <c r="K8" s="248"/>
      <c r="L8" s="248"/>
      <c r="M8" s="248"/>
      <c r="N8" s="248"/>
      <c r="O8" s="248"/>
      <c r="P8" s="248"/>
      <c r="Q8" s="249"/>
      <c r="R8" s="249"/>
      <c r="S8" s="249"/>
      <c r="T8" s="249"/>
      <c r="U8" s="249"/>
      <c r="V8" s="249"/>
      <c r="W8" s="249"/>
      <c r="X8" s="248" t="s">
        <v>39</v>
      </c>
      <c r="Y8" s="248"/>
      <c r="Z8" s="248"/>
      <c r="AA8" s="248"/>
      <c r="AB8" s="250"/>
      <c r="AC8" s="250"/>
      <c r="AD8" s="250"/>
      <c r="AE8" s="250"/>
      <c r="AF8" s="250"/>
      <c r="AG8" s="250"/>
      <c r="AH8" s="250"/>
      <c r="AI8" s="250"/>
      <c r="AJ8" s="250"/>
      <c r="AK8" s="250"/>
      <c r="AN8" s="217"/>
    </row>
    <row r="9" s="216" customFormat="true" ht="20.25" hidden="false" customHeight="true" outlineLevel="0" collapsed="false">
      <c r="A9" s="209"/>
      <c r="B9" s="251" t="s">
        <v>151</v>
      </c>
      <c r="C9" s="252"/>
      <c r="D9" s="252"/>
      <c r="E9" s="253"/>
      <c r="F9" s="253"/>
      <c r="G9" s="253"/>
      <c r="H9" s="253"/>
      <c r="I9" s="254"/>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255"/>
      <c r="AN9" s="217"/>
    </row>
    <row r="10" s="216" customFormat="true" ht="19.5" hidden="false" customHeight="true" outlineLevel="0" collapsed="false">
      <c r="A10" s="242"/>
      <c r="B10" s="242"/>
      <c r="C10" s="242"/>
      <c r="D10" s="242"/>
      <c r="E10" s="242"/>
      <c r="F10" s="242"/>
      <c r="G10" s="242"/>
      <c r="H10" s="256"/>
      <c r="I10" s="58"/>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N10" s="217"/>
    </row>
    <row r="11" s="216" customFormat="true" ht="20.25" hidden="false" customHeight="true" outlineLevel="0" collapsed="false">
      <c r="A11" s="160" t="s">
        <v>152</v>
      </c>
      <c r="B11" s="242"/>
      <c r="C11" s="242"/>
      <c r="D11" s="242"/>
      <c r="E11" s="242"/>
      <c r="F11" s="242"/>
      <c r="G11" s="242"/>
      <c r="H11" s="256"/>
      <c r="I11" s="58"/>
      <c r="J11" s="226"/>
      <c r="K11" s="226"/>
      <c r="L11" s="226"/>
      <c r="M11" s="226"/>
      <c r="N11" s="226"/>
      <c r="O11" s="226"/>
      <c r="P11" s="226"/>
      <c r="Q11" s="226"/>
      <c r="R11" s="226"/>
      <c r="S11" s="257" t="s">
        <v>153</v>
      </c>
      <c r="T11" s="257"/>
      <c r="U11" s="257"/>
      <c r="V11" s="257"/>
      <c r="W11" s="258" t="str">
        <f aca="false">IF(J5="","",VLOOKUP(J5,$B$36:$C$55,2,0))</f>
        <v/>
      </c>
      <c r="X11" s="258"/>
      <c r="Y11" s="258"/>
      <c r="Z11" s="258"/>
      <c r="AA11" s="258"/>
      <c r="AB11" s="259" t="s">
        <v>48</v>
      </c>
      <c r="AC11" s="259"/>
      <c r="AD11" s="257" t="s">
        <v>154</v>
      </c>
      <c r="AE11" s="257"/>
      <c r="AF11" s="260" t="n">
        <f aca="false">AD17</f>
        <v>0</v>
      </c>
      <c r="AG11" s="260"/>
      <c r="AH11" s="260"/>
      <c r="AI11" s="260"/>
      <c r="AJ11" s="261" t="s">
        <v>48</v>
      </c>
      <c r="AK11" s="261"/>
      <c r="AN11" s="217"/>
    </row>
    <row r="12" customFormat="false" ht="42.75" hidden="false" customHeight="true" outlineLevel="0" collapsed="false">
      <c r="A12" s="262" t="s">
        <v>155</v>
      </c>
      <c r="B12" s="262"/>
      <c r="C12" s="262"/>
      <c r="D12" s="262"/>
      <c r="E12" s="262"/>
      <c r="F12" s="262"/>
      <c r="G12" s="262"/>
      <c r="H12" s="263" t="s">
        <v>156</v>
      </c>
      <c r="I12" s="263"/>
      <c r="J12" s="263"/>
      <c r="K12" s="263"/>
      <c r="L12" s="263"/>
      <c r="M12" s="263"/>
      <c r="N12" s="263"/>
      <c r="O12" s="263"/>
      <c r="P12" s="263"/>
      <c r="Q12" s="263"/>
      <c r="R12" s="263"/>
      <c r="S12" s="263"/>
      <c r="T12" s="263"/>
      <c r="U12" s="263"/>
      <c r="V12" s="263"/>
      <c r="W12" s="263"/>
      <c r="X12" s="263"/>
      <c r="Y12" s="263"/>
      <c r="Z12" s="263"/>
      <c r="AA12" s="263"/>
      <c r="AB12" s="263"/>
      <c r="AC12" s="263"/>
      <c r="AD12" s="264" t="s">
        <v>157</v>
      </c>
      <c r="AE12" s="264"/>
      <c r="AF12" s="264"/>
      <c r="AG12" s="264"/>
      <c r="AH12" s="264"/>
      <c r="AI12" s="264"/>
      <c r="AJ12" s="264"/>
      <c r="AK12" s="264"/>
    </row>
    <row r="13" customFormat="false" ht="39" hidden="false" customHeight="true" outlineLevel="0" collapsed="false">
      <c r="A13" s="265" t="s">
        <v>158</v>
      </c>
      <c r="B13" s="265"/>
      <c r="C13" s="265"/>
      <c r="D13" s="265"/>
      <c r="E13" s="265"/>
      <c r="F13" s="265"/>
      <c r="G13" s="265"/>
      <c r="H13" s="266"/>
      <c r="I13" s="266"/>
      <c r="J13" s="266"/>
      <c r="K13" s="266"/>
      <c r="L13" s="266"/>
      <c r="M13" s="266"/>
      <c r="N13" s="266"/>
      <c r="O13" s="266"/>
      <c r="P13" s="266"/>
      <c r="Q13" s="266"/>
      <c r="R13" s="266"/>
      <c r="S13" s="266"/>
      <c r="T13" s="266"/>
      <c r="U13" s="266"/>
      <c r="V13" s="266"/>
      <c r="W13" s="266"/>
      <c r="X13" s="266"/>
      <c r="Y13" s="266"/>
      <c r="Z13" s="266"/>
      <c r="AA13" s="266"/>
      <c r="AB13" s="266"/>
      <c r="AC13" s="267" t="s">
        <v>48</v>
      </c>
      <c r="AD13" s="268"/>
      <c r="AE13" s="268"/>
      <c r="AF13" s="268"/>
      <c r="AG13" s="268"/>
      <c r="AH13" s="268"/>
      <c r="AI13" s="268"/>
      <c r="AJ13" s="268"/>
      <c r="AK13" s="268"/>
    </row>
    <row r="14" customFormat="false" ht="39" hidden="false" customHeight="true" outlineLevel="0" collapsed="false">
      <c r="A14" s="269" t="s">
        <v>159</v>
      </c>
      <c r="B14" s="269"/>
      <c r="C14" s="269"/>
      <c r="D14" s="269"/>
      <c r="E14" s="269"/>
      <c r="F14" s="269"/>
      <c r="G14" s="269"/>
      <c r="H14" s="270"/>
      <c r="I14" s="270"/>
      <c r="J14" s="270"/>
      <c r="K14" s="270"/>
      <c r="L14" s="270"/>
      <c r="M14" s="270"/>
      <c r="N14" s="270"/>
      <c r="O14" s="270"/>
      <c r="P14" s="270"/>
      <c r="Q14" s="270"/>
      <c r="R14" s="270"/>
      <c r="S14" s="270"/>
      <c r="T14" s="270"/>
      <c r="U14" s="270"/>
      <c r="V14" s="270"/>
      <c r="W14" s="270"/>
      <c r="X14" s="270"/>
      <c r="Y14" s="270"/>
      <c r="Z14" s="270"/>
      <c r="AA14" s="270"/>
      <c r="AB14" s="270"/>
      <c r="AC14" s="271" t="s">
        <v>48</v>
      </c>
      <c r="AD14" s="272"/>
      <c r="AE14" s="272"/>
      <c r="AF14" s="272"/>
      <c r="AG14" s="272"/>
      <c r="AH14" s="272"/>
      <c r="AI14" s="272"/>
      <c r="AJ14" s="272"/>
      <c r="AK14" s="272"/>
    </row>
    <row r="15" customFormat="false" ht="39" hidden="false" customHeight="true" outlineLevel="0" collapsed="false">
      <c r="A15" s="269" t="s">
        <v>160</v>
      </c>
      <c r="B15" s="269"/>
      <c r="C15" s="269"/>
      <c r="D15" s="269"/>
      <c r="E15" s="269"/>
      <c r="F15" s="269"/>
      <c r="G15" s="269"/>
      <c r="H15" s="270"/>
      <c r="I15" s="270"/>
      <c r="J15" s="270"/>
      <c r="K15" s="270"/>
      <c r="L15" s="270"/>
      <c r="M15" s="270"/>
      <c r="N15" s="270"/>
      <c r="O15" s="270"/>
      <c r="P15" s="270"/>
      <c r="Q15" s="270"/>
      <c r="R15" s="270"/>
      <c r="S15" s="270"/>
      <c r="T15" s="270"/>
      <c r="U15" s="270"/>
      <c r="V15" s="270"/>
      <c r="W15" s="270"/>
      <c r="X15" s="270"/>
      <c r="Y15" s="270"/>
      <c r="Z15" s="270"/>
      <c r="AA15" s="270"/>
      <c r="AB15" s="270"/>
      <c r="AC15" s="273" t="s">
        <v>48</v>
      </c>
      <c r="AD15" s="272"/>
      <c r="AE15" s="272"/>
      <c r="AF15" s="272"/>
      <c r="AG15" s="272"/>
      <c r="AH15" s="272"/>
      <c r="AI15" s="272"/>
      <c r="AJ15" s="272"/>
      <c r="AK15" s="272"/>
    </row>
    <row r="16" customFormat="false" ht="39" hidden="false" customHeight="true" outlineLevel="0" collapsed="false">
      <c r="A16" s="274" t="s">
        <v>161</v>
      </c>
      <c r="B16" s="274"/>
      <c r="C16" s="274"/>
      <c r="D16" s="274"/>
      <c r="E16" s="274"/>
      <c r="F16" s="274"/>
      <c r="G16" s="274"/>
      <c r="H16" s="275"/>
      <c r="I16" s="275"/>
      <c r="J16" s="275"/>
      <c r="K16" s="275"/>
      <c r="L16" s="275"/>
      <c r="M16" s="275"/>
      <c r="N16" s="275"/>
      <c r="O16" s="275"/>
      <c r="P16" s="275"/>
      <c r="Q16" s="275"/>
      <c r="R16" s="275"/>
      <c r="S16" s="275"/>
      <c r="T16" s="275"/>
      <c r="U16" s="275"/>
      <c r="V16" s="275"/>
      <c r="W16" s="275"/>
      <c r="X16" s="275"/>
      <c r="Y16" s="275"/>
      <c r="Z16" s="275"/>
      <c r="AA16" s="275"/>
      <c r="AB16" s="275"/>
      <c r="AC16" s="273" t="s">
        <v>48</v>
      </c>
      <c r="AD16" s="276"/>
      <c r="AE16" s="276"/>
      <c r="AF16" s="276"/>
      <c r="AG16" s="276"/>
      <c r="AH16" s="276"/>
      <c r="AI16" s="276"/>
      <c r="AJ16" s="276"/>
      <c r="AK16" s="276"/>
    </row>
    <row r="17" customFormat="false" ht="22.5" hidden="false" customHeight="true" outlineLevel="0" collapsed="false">
      <c r="A17" s="277" t="s">
        <v>162</v>
      </c>
      <c r="B17" s="277"/>
      <c r="C17" s="277"/>
      <c r="D17" s="277"/>
      <c r="E17" s="277"/>
      <c r="F17" s="277"/>
      <c r="G17" s="277"/>
      <c r="H17" s="278" t="n">
        <f aca="false">SUM(H13:AB16)</f>
        <v>0</v>
      </c>
      <c r="I17" s="278"/>
      <c r="J17" s="278"/>
      <c r="K17" s="278"/>
      <c r="L17" s="278"/>
      <c r="M17" s="278"/>
      <c r="N17" s="278"/>
      <c r="O17" s="278"/>
      <c r="P17" s="278"/>
      <c r="Q17" s="278"/>
      <c r="R17" s="278"/>
      <c r="S17" s="278"/>
      <c r="T17" s="278"/>
      <c r="U17" s="278"/>
      <c r="V17" s="278"/>
      <c r="W17" s="278"/>
      <c r="X17" s="278"/>
      <c r="Y17" s="278"/>
      <c r="Z17" s="278"/>
      <c r="AA17" s="278"/>
      <c r="AB17" s="278"/>
      <c r="AC17" s="279" t="s">
        <v>48</v>
      </c>
      <c r="AD17" s="280" t="n">
        <f aca="false">ROUNDDOWN(H17*0.03,0)</f>
        <v>0</v>
      </c>
      <c r="AE17" s="280"/>
      <c r="AF17" s="280"/>
      <c r="AG17" s="280"/>
      <c r="AH17" s="280"/>
      <c r="AI17" s="280"/>
      <c r="AJ17" s="281" t="s">
        <v>48</v>
      </c>
      <c r="AK17" s="281"/>
    </row>
    <row r="18" customFormat="false" ht="18.75" hidden="false" customHeight="true" outlineLevel="0" collapsed="false">
      <c r="A18" s="282" t="s">
        <v>163</v>
      </c>
      <c r="B18" s="282"/>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row>
    <row r="19" customFormat="false" ht="18.75" hidden="false" customHeight="true" outlineLevel="0" collapsed="false">
      <c r="A19" s="283" t="s">
        <v>164</v>
      </c>
      <c r="B19" s="283"/>
      <c r="C19" s="283"/>
      <c r="D19" s="283"/>
      <c r="E19" s="283"/>
      <c r="F19" s="283"/>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83"/>
    </row>
    <row r="20" customFormat="false" ht="13.5" hidden="false" customHeight="true" outlineLevel="0" collapsed="false">
      <c r="A20" s="284"/>
      <c r="B20" s="284"/>
      <c r="C20" s="284"/>
      <c r="D20" s="284"/>
      <c r="E20" s="284"/>
      <c r="F20" s="285"/>
      <c r="G20" s="285"/>
      <c r="H20" s="285"/>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6"/>
    </row>
    <row r="21" customFormat="false" ht="22.5" hidden="false" customHeight="true" outlineLevel="0" collapsed="false">
      <c r="A21" s="160" t="s">
        <v>165</v>
      </c>
      <c r="B21" s="284"/>
      <c r="C21" s="284"/>
      <c r="D21" s="284"/>
      <c r="E21" s="284"/>
      <c r="F21" s="285"/>
      <c r="G21" s="285"/>
      <c r="H21" s="285"/>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row>
    <row r="22" customFormat="false" ht="22.5" hidden="false" customHeight="true" outlineLevel="0" collapsed="false">
      <c r="A22" s="287" t="s">
        <v>166</v>
      </c>
      <c r="B22" s="287"/>
      <c r="C22" s="287"/>
      <c r="D22" s="287"/>
      <c r="E22" s="287"/>
      <c r="F22" s="287"/>
      <c r="G22" s="287"/>
      <c r="H22" s="287"/>
      <c r="I22" s="287"/>
      <c r="J22" s="287"/>
      <c r="K22" s="287"/>
      <c r="L22" s="287"/>
      <c r="M22" s="287"/>
      <c r="N22" s="287"/>
      <c r="O22" s="287"/>
      <c r="P22" s="287"/>
      <c r="Q22" s="287"/>
      <c r="R22" s="287"/>
      <c r="S22" s="287"/>
      <c r="T22" s="287"/>
      <c r="U22" s="287"/>
      <c r="V22" s="287"/>
      <c r="W22" s="287"/>
      <c r="X22" s="287"/>
      <c r="Y22" s="287"/>
      <c r="Z22" s="287"/>
      <c r="AA22" s="287"/>
      <c r="AB22" s="287"/>
      <c r="AC22" s="287"/>
      <c r="AD22" s="288" t="n">
        <f aca="false">MIN(W11,AF11)</f>
        <v>0</v>
      </c>
      <c r="AE22" s="288"/>
      <c r="AF22" s="288"/>
      <c r="AG22" s="288"/>
      <c r="AH22" s="288"/>
      <c r="AI22" s="288"/>
      <c r="AJ22" s="289" t="s">
        <v>48</v>
      </c>
      <c r="AK22" s="289"/>
    </row>
    <row r="23" customFormat="false" ht="30.75" hidden="false" customHeight="true" outlineLevel="0" collapsed="false">
      <c r="A23" s="290"/>
      <c r="B23" s="290"/>
      <c r="C23" s="290"/>
      <c r="D23" s="290"/>
      <c r="E23" s="290"/>
      <c r="F23" s="290"/>
      <c r="G23" s="290"/>
      <c r="H23" s="290"/>
      <c r="I23" s="290"/>
      <c r="J23" s="290"/>
      <c r="K23" s="290"/>
      <c r="L23" s="290"/>
      <c r="M23" s="290"/>
      <c r="N23" s="290"/>
      <c r="O23" s="290"/>
      <c r="P23" s="290"/>
      <c r="Q23" s="291"/>
      <c r="R23" s="291"/>
      <c r="S23" s="291"/>
      <c r="T23" s="291"/>
      <c r="U23" s="291"/>
      <c r="V23" s="291"/>
      <c r="W23" s="292" t="s">
        <v>167</v>
      </c>
      <c r="X23" s="292"/>
      <c r="Y23" s="292"/>
      <c r="Z23" s="292"/>
      <c r="AA23" s="292"/>
      <c r="AB23" s="292"/>
      <c r="AC23" s="292"/>
      <c r="AD23" s="293" t="n">
        <f aca="false">ROUNDDOWN(AD22,-3)</f>
        <v>0</v>
      </c>
      <c r="AE23" s="293"/>
      <c r="AF23" s="293"/>
      <c r="AG23" s="293"/>
      <c r="AH23" s="293"/>
      <c r="AI23" s="293"/>
      <c r="AJ23" s="294" t="s">
        <v>48</v>
      </c>
      <c r="AK23" s="294"/>
    </row>
    <row r="24" customFormat="false" ht="13.5" hidden="false" customHeight="false" outlineLevel="0" collapsed="false">
      <c r="A24" s="295"/>
      <c r="B24" s="295"/>
      <c r="C24" s="295"/>
      <c r="D24" s="295"/>
      <c r="E24" s="295"/>
      <c r="F24" s="295"/>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row>
    <row r="25" customFormat="false" ht="24.75" hidden="false" customHeight="true" outlineLevel="0" collapsed="false">
      <c r="A25" s="284"/>
      <c r="B25" s="284"/>
      <c r="C25" s="284"/>
      <c r="D25" s="284"/>
      <c r="E25" s="284"/>
      <c r="F25" s="296"/>
      <c r="G25" s="296"/>
      <c r="H25" s="29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c r="AJ25" s="286"/>
      <c r="AK25" s="286"/>
    </row>
    <row r="26" customFormat="false" ht="24.75" hidden="false" customHeight="true" outlineLevel="0" collapsed="false">
      <c r="A26" s="297" t="s">
        <v>168</v>
      </c>
      <c r="B26" s="297"/>
      <c r="C26" s="297"/>
      <c r="D26" s="297"/>
      <c r="E26" s="297"/>
      <c r="F26" s="297"/>
      <c r="G26" s="297"/>
      <c r="H26" s="297"/>
      <c r="I26" s="297"/>
      <c r="J26" s="297"/>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N26" s="298" t="str">
        <f aca="false">IF(COUNTIF(A27:A30,"○")=4,"OK","NG")</f>
        <v>NG</v>
      </c>
    </row>
    <row r="27" s="216" customFormat="true" ht="29.25" hidden="false" customHeight="true" outlineLevel="0" collapsed="false">
      <c r="A27" s="299"/>
      <c r="B27" s="300" t="s">
        <v>181</v>
      </c>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N27" s="217"/>
    </row>
    <row r="28" s="216" customFormat="true" ht="25.5" hidden="false" customHeight="true" outlineLevel="0" collapsed="false">
      <c r="A28" s="301"/>
      <c r="B28" s="302" t="s">
        <v>170</v>
      </c>
      <c r="C28" s="302"/>
      <c r="D28" s="302"/>
      <c r="E28" s="302"/>
      <c r="F28" s="302"/>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N28" s="217"/>
    </row>
    <row r="29" customFormat="false" ht="25.5" hidden="false" customHeight="true" outlineLevel="0" collapsed="false">
      <c r="A29" s="301"/>
      <c r="B29" s="302" t="s">
        <v>171</v>
      </c>
      <c r="C29" s="302"/>
      <c r="D29" s="302"/>
      <c r="E29" s="302"/>
      <c r="F29" s="30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row>
    <row r="30" customFormat="false" ht="25.5" hidden="false" customHeight="true" outlineLevel="0" collapsed="false">
      <c r="A30" s="303"/>
      <c r="B30" s="304" t="s">
        <v>172</v>
      </c>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row>
    <row r="31" customFormat="false" ht="25.5" hidden="false" customHeight="true" outlineLevel="0" collapsed="false">
      <c r="A31" s="305"/>
      <c r="B31" s="306"/>
      <c r="C31" s="306"/>
      <c r="D31" s="306"/>
      <c r="E31" s="306"/>
      <c r="F31" s="306"/>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6"/>
      <c r="AJ31" s="306"/>
      <c r="AK31" s="306"/>
    </row>
    <row r="32" customFormat="false" ht="21.75" hidden="false" customHeight="true" outlineLevel="0" collapsed="false">
      <c r="A32" s="307" t="s">
        <v>173</v>
      </c>
      <c r="B32" s="307"/>
      <c r="C32" s="307"/>
      <c r="D32" s="307"/>
      <c r="E32" s="307"/>
      <c r="F32" s="307"/>
      <c r="G32" s="307"/>
      <c r="H32" s="307"/>
      <c r="I32" s="307"/>
      <c r="J32" s="307"/>
      <c r="K32" s="307"/>
      <c r="L32" s="307"/>
      <c r="M32" s="307"/>
      <c r="N32" s="307"/>
      <c r="O32" s="307"/>
      <c r="P32" s="307"/>
      <c r="Q32" s="307"/>
      <c r="R32" s="307"/>
      <c r="S32" s="307"/>
      <c r="T32" s="307"/>
      <c r="U32" s="307"/>
      <c r="V32" s="307"/>
      <c r="W32" s="307"/>
      <c r="X32" s="307"/>
      <c r="Y32" s="307"/>
      <c r="Z32" s="307"/>
      <c r="AA32" s="307"/>
      <c r="AB32" s="307"/>
      <c r="AC32" s="307"/>
      <c r="AD32" s="307"/>
      <c r="AE32" s="307"/>
      <c r="AF32" s="307"/>
      <c r="AG32" s="307"/>
      <c r="AH32" s="307"/>
      <c r="AI32" s="307"/>
      <c r="AJ32" s="307"/>
      <c r="AK32" s="307"/>
      <c r="AN32" s="308" t="str">
        <f aca="false">IF(AN26="OK","○",IF(AN26="NG","×",""))</f>
        <v>×</v>
      </c>
      <c r="AO32" s="309"/>
    </row>
    <row r="33" customFormat="false" ht="22.5" hidden="false" customHeight="true" outlineLevel="0" collapsed="false">
      <c r="A33" s="310"/>
      <c r="B33" s="310"/>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row>
    <row r="34" s="310" customFormat="true" ht="18.75" hidden="false" customHeight="true" outlineLevel="0" collapsed="false">
      <c r="AN34" s="311"/>
    </row>
    <row r="35" s="310" customFormat="true" ht="18.75" hidden="true" customHeight="true" outlineLevel="0" collapsed="false">
      <c r="C35" s="311" t="s">
        <v>153</v>
      </c>
      <c r="AN35" s="311"/>
    </row>
    <row r="36" s="310" customFormat="true" ht="18.75" hidden="true" customHeight="true" outlineLevel="0" collapsed="false">
      <c r="A36" s="310" t="n">
        <v>1</v>
      </c>
      <c r="B36" s="312" t="s">
        <v>61</v>
      </c>
      <c r="C36" s="313" t="n">
        <v>150000</v>
      </c>
      <c r="D36" s="310" t="s">
        <v>174</v>
      </c>
      <c r="E36" s="314"/>
      <c r="AN36" s="311"/>
    </row>
    <row r="37" s="310" customFormat="true" ht="18.75" hidden="true" customHeight="true" outlineLevel="0" collapsed="false">
      <c r="A37" s="310" t="n">
        <v>2</v>
      </c>
      <c r="B37" s="312" t="s">
        <v>62</v>
      </c>
      <c r="C37" s="313" t="n">
        <v>150000</v>
      </c>
      <c r="D37" s="310" t="s">
        <v>174</v>
      </c>
      <c r="E37" s="314"/>
      <c r="AN37" s="311"/>
    </row>
    <row r="38" s="310" customFormat="true" ht="18.75" hidden="true" customHeight="true" outlineLevel="0" collapsed="false">
      <c r="A38" s="310" t="n">
        <v>3</v>
      </c>
      <c r="B38" s="312" t="s">
        <v>63</v>
      </c>
      <c r="C38" s="313" t="n">
        <v>300000</v>
      </c>
      <c r="D38" s="310" t="s">
        <v>174</v>
      </c>
      <c r="E38" s="314"/>
      <c r="AN38" s="311"/>
    </row>
    <row r="39" s="310" customFormat="true" ht="18.75" hidden="true" customHeight="true" outlineLevel="0" collapsed="false">
      <c r="A39" s="310" t="n">
        <v>4</v>
      </c>
      <c r="B39" s="312" t="s">
        <v>64</v>
      </c>
      <c r="C39" s="313" t="n">
        <v>300000</v>
      </c>
      <c r="D39" s="310" t="s">
        <v>174</v>
      </c>
      <c r="E39" s="314"/>
      <c r="AN39" s="311"/>
    </row>
    <row r="40" s="310" customFormat="true" ht="18.75" hidden="true" customHeight="true" outlineLevel="0" collapsed="false">
      <c r="A40" s="310" t="n">
        <v>5</v>
      </c>
      <c r="B40" s="312" t="s">
        <v>65</v>
      </c>
      <c r="C40" s="313" t="n">
        <v>300000</v>
      </c>
      <c r="D40" s="310" t="s">
        <v>174</v>
      </c>
      <c r="E40" s="314"/>
      <c r="AN40" s="311"/>
    </row>
    <row r="41" s="310" customFormat="true" ht="18.75" hidden="true" customHeight="true" outlineLevel="0" collapsed="false">
      <c r="A41" s="310" t="n">
        <v>6</v>
      </c>
      <c r="B41" s="312" t="s">
        <v>66</v>
      </c>
      <c r="C41" s="313" t="n">
        <v>150000</v>
      </c>
      <c r="D41" s="310" t="s">
        <v>174</v>
      </c>
      <c r="E41" s="314"/>
      <c r="AN41" s="311"/>
    </row>
    <row r="42" s="310" customFormat="true" ht="18.75" hidden="true" customHeight="true" outlineLevel="0" collapsed="false">
      <c r="A42" s="310" t="n">
        <v>7</v>
      </c>
      <c r="B42" s="312" t="s">
        <v>67</v>
      </c>
      <c r="C42" s="313" t="n">
        <v>300000</v>
      </c>
      <c r="D42" s="310" t="s">
        <v>174</v>
      </c>
      <c r="E42" s="314"/>
      <c r="AN42" s="311"/>
    </row>
    <row r="43" s="310" customFormat="true" ht="18.75" hidden="true" customHeight="true" outlineLevel="0" collapsed="false">
      <c r="A43" s="310" t="n">
        <v>8</v>
      </c>
      <c r="B43" s="312" t="s">
        <v>68</v>
      </c>
      <c r="C43" s="313" t="n">
        <v>150000</v>
      </c>
      <c r="D43" s="310" t="s">
        <v>174</v>
      </c>
      <c r="E43" s="314"/>
      <c r="AN43" s="311"/>
    </row>
    <row r="44" s="310" customFormat="true" ht="18.75" hidden="true" customHeight="true" outlineLevel="0" collapsed="false">
      <c r="A44" s="310" t="n">
        <v>9</v>
      </c>
      <c r="B44" s="312" t="s">
        <v>70</v>
      </c>
      <c r="C44" s="313" t="n">
        <v>30000</v>
      </c>
      <c r="D44" s="310" t="s">
        <v>174</v>
      </c>
      <c r="E44" s="314"/>
      <c r="AN44" s="311"/>
    </row>
    <row r="45" s="310" customFormat="true" ht="18.75" hidden="true" customHeight="true" outlineLevel="0" collapsed="false">
      <c r="A45" s="310" t="n">
        <v>10</v>
      </c>
      <c r="B45" s="312" t="s">
        <v>175</v>
      </c>
      <c r="C45" s="313" t="n">
        <v>375000</v>
      </c>
      <c r="D45" s="310" t="s">
        <v>174</v>
      </c>
      <c r="E45" s="314"/>
      <c r="AN45" s="311"/>
    </row>
    <row r="46" s="310" customFormat="true" ht="18.75" hidden="true" customHeight="true" outlineLevel="0" collapsed="false">
      <c r="A46" s="310" t="n">
        <v>11</v>
      </c>
      <c r="B46" s="310" t="s">
        <v>176</v>
      </c>
      <c r="C46" s="313" t="n">
        <v>450000</v>
      </c>
      <c r="D46" s="310" t="s">
        <v>174</v>
      </c>
      <c r="E46" s="314"/>
      <c r="AN46" s="311"/>
    </row>
    <row r="47" s="310" customFormat="true" ht="18.75" hidden="true" customHeight="true" outlineLevel="0" collapsed="false">
      <c r="A47" s="310" t="n">
        <v>12</v>
      </c>
      <c r="B47" s="310" t="s">
        <v>177</v>
      </c>
      <c r="C47" s="313" t="n">
        <v>525000</v>
      </c>
      <c r="D47" s="310" t="s">
        <v>174</v>
      </c>
      <c r="E47" s="314"/>
      <c r="AN47" s="311"/>
    </row>
    <row r="48" s="310" customFormat="true" ht="18.75" hidden="true" customHeight="true" outlineLevel="0" collapsed="false">
      <c r="A48" s="310" t="n">
        <v>13</v>
      </c>
      <c r="B48" s="310" t="s">
        <v>178</v>
      </c>
      <c r="C48" s="313" t="n">
        <v>600000</v>
      </c>
      <c r="D48" s="310" t="s">
        <v>174</v>
      </c>
      <c r="E48" s="314"/>
      <c r="AN48" s="311"/>
    </row>
    <row r="49" s="310" customFormat="true" ht="18.75" hidden="true" customHeight="true" outlineLevel="0" collapsed="false">
      <c r="A49" s="310" t="n">
        <v>14</v>
      </c>
      <c r="B49" s="310" t="s">
        <v>179</v>
      </c>
      <c r="C49" s="313" t="n">
        <v>75000</v>
      </c>
      <c r="D49" s="310" t="s">
        <v>174</v>
      </c>
      <c r="E49" s="314"/>
      <c r="AN49" s="311"/>
    </row>
    <row r="50" s="310" customFormat="true" ht="18.75" hidden="true" customHeight="true" outlineLevel="0" collapsed="false">
      <c r="A50" s="310" t="n">
        <v>15</v>
      </c>
      <c r="B50" s="310" t="s">
        <v>180</v>
      </c>
      <c r="C50" s="313" t="n">
        <v>105000</v>
      </c>
      <c r="D50" s="310" t="s">
        <v>174</v>
      </c>
      <c r="E50" s="314"/>
      <c r="AN50" s="311"/>
    </row>
    <row r="51" s="310" customFormat="true" ht="18.75" hidden="true" customHeight="true" outlineLevel="0" collapsed="false">
      <c r="A51" s="310" t="n">
        <v>16</v>
      </c>
      <c r="B51" s="310" t="s">
        <v>83</v>
      </c>
      <c r="C51" s="313" t="n">
        <v>30000</v>
      </c>
      <c r="D51" s="310" t="s">
        <v>174</v>
      </c>
      <c r="E51" s="314"/>
      <c r="AN51" s="311"/>
    </row>
    <row r="52" s="310" customFormat="true" ht="18.75" hidden="true" customHeight="true" outlineLevel="0" collapsed="false">
      <c r="A52" s="310" t="n">
        <v>17</v>
      </c>
      <c r="B52" s="310" t="s">
        <v>84</v>
      </c>
      <c r="C52" s="313" t="n">
        <v>30000</v>
      </c>
      <c r="D52" s="310" t="s">
        <v>174</v>
      </c>
      <c r="E52" s="314"/>
      <c r="AN52" s="311"/>
    </row>
    <row r="53" s="310" customFormat="true" ht="18.75" hidden="true" customHeight="true" outlineLevel="0" collapsed="false">
      <c r="A53" s="310" t="n">
        <v>18</v>
      </c>
      <c r="B53" s="310" t="s">
        <v>86</v>
      </c>
      <c r="C53" s="313" t="n">
        <v>30000</v>
      </c>
      <c r="D53" s="310" t="s">
        <v>174</v>
      </c>
      <c r="E53" s="314"/>
      <c r="AN53" s="311"/>
    </row>
    <row r="54" s="310" customFormat="true" ht="18.75" hidden="true" customHeight="true" outlineLevel="0" collapsed="false">
      <c r="A54" s="310" t="n">
        <v>19</v>
      </c>
      <c r="B54" s="310" t="s">
        <v>87</v>
      </c>
      <c r="C54" s="313" t="n">
        <v>30000</v>
      </c>
      <c r="D54" s="310" t="s">
        <v>174</v>
      </c>
      <c r="E54" s="314"/>
      <c r="AN54" s="311"/>
    </row>
    <row r="55" s="310" customFormat="true" ht="18.75" hidden="true" customHeight="true" outlineLevel="0" collapsed="false">
      <c r="A55" s="310" t="n">
        <v>20</v>
      </c>
      <c r="B55" s="310" t="s">
        <v>88</v>
      </c>
      <c r="C55" s="313" t="n">
        <v>30000</v>
      </c>
      <c r="D55" s="310" t="s">
        <v>174</v>
      </c>
      <c r="E55" s="314"/>
      <c r="AN55" s="311"/>
    </row>
    <row r="56" customFormat="false" ht="13.5" hidden="true" customHeight="false" outlineLevel="0" collapsed="false"/>
  </sheetData>
  <mergeCells count="64">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 ref="R6:T6"/>
    <mergeCell ref="AA6:AK6"/>
    <mergeCell ref="AR6:AR7"/>
    <mergeCell ref="J7:AK7"/>
    <mergeCell ref="J8:P8"/>
    <mergeCell ref="Q8:W8"/>
    <mergeCell ref="X8:AA8"/>
    <mergeCell ref="AB8:AK8"/>
    <mergeCell ref="J9:AK9"/>
    <mergeCell ref="S11:V11"/>
    <mergeCell ref="W11:AA11"/>
    <mergeCell ref="AB11:AC11"/>
    <mergeCell ref="AD11:AE11"/>
    <mergeCell ref="AF11:AI11"/>
    <mergeCell ref="AJ11:AK11"/>
    <mergeCell ref="A12:G12"/>
    <mergeCell ref="H12:AC12"/>
    <mergeCell ref="AD12:AK12"/>
    <mergeCell ref="A13:G13"/>
    <mergeCell ref="H13:AB13"/>
    <mergeCell ref="AD13:AK13"/>
    <mergeCell ref="A14:G14"/>
    <mergeCell ref="H14:AB14"/>
    <mergeCell ref="AD14:AK14"/>
    <mergeCell ref="A15:G15"/>
    <mergeCell ref="H15:AB15"/>
    <mergeCell ref="AD15:AK15"/>
    <mergeCell ref="A16:G16"/>
    <mergeCell ref="H16:AB16"/>
    <mergeCell ref="AD16:AK16"/>
    <mergeCell ref="A17:G17"/>
    <mergeCell ref="H17:AB17"/>
    <mergeCell ref="AD17:AI17"/>
    <mergeCell ref="AJ17:AK17"/>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32:AK32"/>
  </mergeCells>
  <dataValidations count="5">
    <dataValidation allowBlank="true" errorStyle="stop" operator="between" showDropDown="false" showErrorMessage="true" showInputMessage="true" sqref="A27:A31" type="list">
      <formula1>"○"</formula1>
      <formula2>0</formula2>
    </dataValidation>
    <dataValidation allowBlank="true" errorStyle="stop" operator="between" showDropDown="false" showErrorMessage="true" showInputMessage="true" sqref="J3:AD3 AC5:AF5 AH5:AI5 O6:P6 R6:T6 Q8:W8" type="none">
      <formula1>0</formula1>
      <formula2>0</formula2>
    </dataValidation>
    <dataValidation allowBlank="true" error="10桁で入力してください。" errorStyle="stop" errorTitle="事業所番号" operator="equal" showDropDown="false" showErrorMessage="true" showInputMessage="true" sqref="AE4:AK4" type="textLength">
      <formula1>10</formula1>
      <formula2>0</formula2>
    </dataValidation>
    <dataValidation allowBlank="true" error="所要額が1,000円未満の場合は申請できません。" errorStyle="stop" operator="between" showDropDown="false" showErrorMessage="true" showInputMessage="true" sqref="AF11" type="whole">
      <formula1>1000</formula1>
      <formula2>1E+028</formula2>
    </dataValidation>
    <dataValidation allowBlank="true" errorStyle="stop" operator="between" showDropDown="false" showErrorMessage="true" showInputMessage="true" sqref="J5:Z5" type="list">
      <formula1>$B$36:$B$55</formula1>
      <formula2>0</formula2>
    </dataValidation>
  </dataValidations>
  <printOptions headings="false" gridLines="false" gridLinesSet="true" horizontalCentered="false" verticalCentered="false"/>
  <pageMargins left="0.708333333333333" right="0.157638888888889" top="0.747916666666667" bottom="0.23611111111111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U56"/>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W15" activeCellId="0" sqref="AW15"/>
    </sheetView>
  </sheetViews>
  <sheetFormatPr defaultColWidth="2.2578125" defaultRowHeight="13.5" zeroHeight="false" outlineLevelRow="0" outlineLevelCol="0"/>
  <cols>
    <col collapsed="false" customWidth="true" hidden="false" outlineLevel="0" max="1" min="1" style="205" width="5.26"/>
    <col collapsed="false" customWidth="true" hidden="false" outlineLevel="0" max="7" min="2" style="205" width="3.63"/>
    <col collapsed="false" customWidth="true" hidden="false" outlineLevel="0" max="17" min="8" style="205" width="2"/>
    <col collapsed="false" customWidth="true" hidden="false" outlineLevel="0" max="18" min="18" style="205" width="2.63"/>
    <col collapsed="false" customWidth="true" hidden="false" outlineLevel="0" max="28" min="19" style="205" width="2"/>
    <col collapsed="false" customWidth="true" hidden="false" outlineLevel="0" max="30" min="29" style="205" width="2.63"/>
    <col collapsed="false" customWidth="true" hidden="false" outlineLevel="0" max="31" min="31" style="205" width="2.87"/>
    <col collapsed="false" customWidth="true" hidden="false" outlineLevel="0" max="33" min="32" style="205" width="2.5"/>
    <col collapsed="false" customWidth="true" hidden="false" outlineLevel="0" max="35" min="34" style="205" width="2.63"/>
    <col collapsed="false" customWidth="true" hidden="false" outlineLevel="0" max="37" min="36" style="205" width="1.63"/>
    <col collapsed="false" customWidth="false" hidden="false" outlineLevel="0" max="39" min="38" style="205" width="2.25"/>
    <col collapsed="false" customWidth="true" hidden="false" outlineLevel="0" max="40" min="40" style="206" width="20.5"/>
    <col collapsed="false" customWidth="true" hidden="false" outlineLevel="0" max="41" min="41" style="205" width="9.13"/>
    <col collapsed="false" customWidth="false" hidden="false" outlineLevel="0" max="16384" min="42" style="205" width="2.25"/>
  </cols>
  <sheetData>
    <row r="1" customFormat="false" ht="13.5" hidden="false" customHeight="false" outlineLevel="0" collapsed="false">
      <c r="A1" s="207" t="s">
        <v>140</v>
      </c>
      <c r="AN1" s="208" t="s">
        <v>141</v>
      </c>
      <c r="AO1" s="208"/>
      <c r="AP1" s="208"/>
      <c r="AQ1" s="208"/>
      <c r="AR1" s="208"/>
      <c r="AS1" s="208"/>
      <c r="AT1" s="208"/>
      <c r="AU1" s="208"/>
    </row>
    <row r="2" customFormat="false" ht="14.25" hidden="false" customHeight="false" outlineLevel="0" collapsed="false">
      <c r="AN2" s="208"/>
      <c r="AO2" s="208"/>
      <c r="AP2" s="208"/>
      <c r="AQ2" s="208"/>
      <c r="AR2" s="208"/>
      <c r="AS2" s="208"/>
      <c r="AT2" s="208"/>
      <c r="AU2" s="208"/>
    </row>
    <row r="3" s="216" customFormat="true" ht="12" hidden="false" customHeight="true" outlineLevel="0" collapsed="false">
      <c r="A3" s="209" t="s">
        <v>142</v>
      </c>
      <c r="B3" s="210" t="s">
        <v>31</v>
      </c>
      <c r="C3" s="211"/>
      <c r="D3" s="211"/>
      <c r="E3" s="212"/>
      <c r="F3" s="212"/>
      <c r="G3" s="212"/>
      <c r="H3" s="212"/>
      <c r="I3" s="213"/>
      <c r="J3" s="214"/>
      <c r="K3" s="214"/>
      <c r="L3" s="214"/>
      <c r="M3" s="214"/>
      <c r="N3" s="214"/>
      <c r="O3" s="214"/>
      <c r="P3" s="214"/>
      <c r="Q3" s="214"/>
      <c r="R3" s="214"/>
      <c r="S3" s="214"/>
      <c r="T3" s="214"/>
      <c r="U3" s="214"/>
      <c r="V3" s="214"/>
      <c r="W3" s="214"/>
      <c r="X3" s="214"/>
      <c r="Y3" s="214"/>
      <c r="Z3" s="214"/>
      <c r="AA3" s="214"/>
      <c r="AB3" s="214"/>
      <c r="AC3" s="214"/>
      <c r="AD3" s="214"/>
      <c r="AE3" s="215" t="s">
        <v>96</v>
      </c>
      <c r="AF3" s="215"/>
      <c r="AG3" s="215"/>
      <c r="AH3" s="215"/>
      <c r="AI3" s="215"/>
      <c r="AJ3" s="215"/>
      <c r="AK3" s="215"/>
      <c r="AN3" s="217"/>
    </row>
    <row r="4" s="216" customFormat="true" ht="20.25" hidden="false" customHeight="true" outlineLevel="0" collapsed="false">
      <c r="A4" s="209"/>
      <c r="B4" s="218" t="s">
        <v>143</v>
      </c>
      <c r="C4" s="219"/>
      <c r="D4" s="219"/>
      <c r="E4" s="220"/>
      <c r="F4" s="220"/>
      <c r="G4" s="220"/>
      <c r="H4" s="220"/>
      <c r="I4" s="221"/>
      <c r="J4" s="222"/>
      <c r="K4" s="222"/>
      <c r="L4" s="222"/>
      <c r="M4" s="222"/>
      <c r="N4" s="222"/>
      <c r="O4" s="222"/>
      <c r="P4" s="222"/>
      <c r="Q4" s="222"/>
      <c r="R4" s="222"/>
      <c r="S4" s="222"/>
      <c r="T4" s="222"/>
      <c r="U4" s="222"/>
      <c r="V4" s="222"/>
      <c r="W4" s="222"/>
      <c r="X4" s="222"/>
      <c r="Y4" s="222"/>
      <c r="Z4" s="222"/>
      <c r="AA4" s="222"/>
      <c r="AB4" s="222"/>
      <c r="AC4" s="222"/>
      <c r="AD4" s="222"/>
      <c r="AE4" s="223"/>
      <c r="AF4" s="223"/>
      <c r="AG4" s="223"/>
      <c r="AH4" s="223"/>
      <c r="AI4" s="223"/>
      <c r="AJ4" s="223"/>
      <c r="AK4" s="223"/>
      <c r="AN4" s="224"/>
      <c r="AO4" s="224"/>
      <c r="AP4" s="224"/>
      <c r="AQ4" s="224"/>
      <c r="AR4" s="224"/>
    </row>
    <row r="5" s="216" customFormat="true" ht="26.25" hidden="false" customHeight="true" outlineLevel="0" collapsed="false">
      <c r="A5" s="209"/>
      <c r="B5" s="225" t="s">
        <v>97</v>
      </c>
      <c r="C5" s="226"/>
      <c r="D5" s="226"/>
      <c r="E5" s="58"/>
      <c r="F5" s="58"/>
      <c r="G5" s="58"/>
      <c r="H5" s="58"/>
      <c r="I5" s="227"/>
      <c r="J5" s="228"/>
      <c r="K5" s="228"/>
      <c r="L5" s="228"/>
      <c r="M5" s="228"/>
      <c r="N5" s="228"/>
      <c r="O5" s="228"/>
      <c r="P5" s="228"/>
      <c r="Q5" s="228"/>
      <c r="R5" s="228"/>
      <c r="S5" s="228"/>
      <c r="T5" s="228"/>
      <c r="U5" s="228"/>
      <c r="V5" s="228"/>
      <c r="W5" s="228"/>
      <c r="X5" s="228"/>
      <c r="Y5" s="228"/>
      <c r="Z5" s="228"/>
      <c r="AA5" s="229" t="s">
        <v>144</v>
      </c>
      <c r="AB5" s="229"/>
      <c r="AC5" s="230"/>
      <c r="AD5" s="230"/>
      <c r="AE5" s="231" t="s">
        <v>145</v>
      </c>
      <c r="AF5" s="232" t="s">
        <v>146</v>
      </c>
      <c r="AG5" s="232"/>
      <c r="AH5" s="233"/>
      <c r="AI5" s="233"/>
      <c r="AJ5" s="234" t="s">
        <v>147</v>
      </c>
      <c r="AK5" s="234"/>
      <c r="AN5" s="235" t="s">
        <v>148</v>
      </c>
      <c r="AO5" s="235"/>
      <c r="AP5" s="235"/>
      <c r="AQ5" s="235"/>
      <c r="AR5" s="235"/>
    </row>
    <row r="6" s="216" customFormat="true" ht="17.25" hidden="false" customHeight="true" outlineLevel="0" collapsed="false">
      <c r="A6" s="209"/>
      <c r="B6" s="236" t="s">
        <v>149</v>
      </c>
      <c r="C6" s="236"/>
      <c r="D6" s="236"/>
      <c r="E6" s="236"/>
      <c r="F6" s="236"/>
      <c r="G6" s="236"/>
      <c r="H6" s="236"/>
      <c r="I6" s="236"/>
      <c r="J6" s="237" t="s">
        <v>34</v>
      </c>
      <c r="K6" s="237"/>
      <c r="L6" s="237"/>
      <c r="M6" s="237"/>
      <c r="N6" s="237"/>
      <c r="O6" s="238"/>
      <c r="P6" s="238"/>
      <c r="Q6" s="239" t="s">
        <v>150</v>
      </c>
      <c r="R6" s="238"/>
      <c r="S6" s="238"/>
      <c r="T6" s="238"/>
      <c r="U6" s="237" t="s">
        <v>36</v>
      </c>
      <c r="V6" s="237"/>
      <c r="W6" s="237"/>
      <c r="X6" s="237"/>
      <c r="Y6" s="237"/>
      <c r="Z6" s="237"/>
      <c r="AA6" s="240"/>
      <c r="AB6" s="240"/>
      <c r="AC6" s="240"/>
      <c r="AD6" s="240"/>
      <c r="AE6" s="240"/>
      <c r="AF6" s="240"/>
      <c r="AG6" s="240"/>
      <c r="AH6" s="240"/>
      <c r="AI6" s="240"/>
      <c r="AJ6" s="240"/>
      <c r="AK6" s="240"/>
      <c r="AN6" s="241"/>
      <c r="AO6" s="242"/>
      <c r="AP6" s="242"/>
      <c r="AQ6" s="242"/>
      <c r="AR6" s="241"/>
    </row>
    <row r="7" s="216" customFormat="true" ht="20.25" hidden="false" customHeight="true" outlineLevel="0" collapsed="false">
      <c r="A7" s="209"/>
      <c r="B7" s="236"/>
      <c r="C7" s="236"/>
      <c r="D7" s="236"/>
      <c r="E7" s="236"/>
      <c r="F7" s="236"/>
      <c r="G7" s="236"/>
      <c r="H7" s="236"/>
      <c r="I7" s="236"/>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N7" s="241"/>
      <c r="AO7" s="242"/>
      <c r="AP7" s="242"/>
      <c r="AQ7" s="242"/>
      <c r="AR7" s="241"/>
    </row>
    <row r="8" s="216" customFormat="true" ht="21" hidden="false" customHeight="true" outlineLevel="0" collapsed="false">
      <c r="A8" s="209"/>
      <c r="B8" s="244" t="s">
        <v>37</v>
      </c>
      <c r="C8" s="245"/>
      <c r="D8" s="245"/>
      <c r="E8" s="246"/>
      <c r="F8" s="246"/>
      <c r="G8" s="246"/>
      <c r="H8" s="246"/>
      <c r="I8" s="247"/>
      <c r="J8" s="248" t="s">
        <v>38</v>
      </c>
      <c r="K8" s="248"/>
      <c r="L8" s="248"/>
      <c r="M8" s="248"/>
      <c r="N8" s="248"/>
      <c r="O8" s="248"/>
      <c r="P8" s="248"/>
      <c r="Q8" s="249"/>
      <c r="R8" s="249"/>
      <c r="S8" s="249"/>
      <c r="T8" s="249"/>
      <c r="U8" s="249"/>
      <c r="V8" s="249"/>
      <c r="W8" s="249"/>
      <c r="X8" s="248" t="s">
        <v>39</v>
      </c>
      <c r="Y8" s="248"/>
      <c r="Z8" s="248"/>
      <c r="AA8" s="248"/>
      <c r="AB8" s="250"/>
      <c r="AC8" s="250"/>
      <c r="AD8" s="250"/>
      <c r="AE8" s="250"/>
      <c r="AF8" s="250"/>
      <c r="AG8" s="250"/>
      <c r="AH8" s="250"/>
      <c r="AI8" s="250"/>
      <c r="AJ8" s="250"/>
      <c r="AK8" s="250"/>
      <c r="AN8" s="217"/>
    </row>
    <row r="9" s="216" customFormat="true" ht="20.25" hidden="false" customHeight="true" outlineLevel="0" collapsed="false">
      <c r="A9" s="209"/>
      <c r="B9" s="251" t="s">
        <v>151</v>
      </c>
      <c r="C9" s="252"/>
      <c r="D9" s="252"/>
      <c r="E9" s="253"/>
      <c r="F9" s="253"/>
      <c r="G9" s="253"/>
      <c r="H9" s="253"/>
      <c r="I9" s="254"/>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255"/>
      <c r="AN9" s="217"/>
    </row>
    <row r="10" s="216" customFormat="true" ht="19.5" hidden="false" customHeight="true" outlineLevel="0" collapsed="false">
      <c r="A10" s="242"/>
      <c r="B10" s="242"/>
      <c r="C10" s="242"/>
      <c r="D10" s="242"/>
      <c r="E10" s="242"/>
      <c r="F10" s="242"/>
      <c r="G10" s="242"/>
      <c r="H10" s="256"/>
      <c r="I10" s="58"/>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N10" s="217"/>
    </row>
    <row r="11" s="216" customFormat="true" ht="20.25" hidden="false" customHeight="true" outlineLevel="0" collapsed="false">
      <c r="A11" s="160" t="s">
        <v>152</v>
      </c>
      <c r="B11" s="242"/>
      <c r="C11" s="242"/>
      <c r="D11" s="242"/>
      <c r="E11" s="242"/>
      <c r="F11" s="242"/>
      <c r="G11" s="242"/>
      <c r="H11" s="256"/>
      <c r="I11" s="58"/>
      <c r="J11" s="226"/>
      <c r="K11" s="226"/>
      <c r="L11" s="226"/>
      <c r="M11" s="226"/>
      <c r="N11" s="226"/>
      <c r="O11" s="226"/>
      <c r="P11" s="226"/>
      <c r="Q11" s="226"/>
      <c r="R11" s="226"/>
      <c r="S11" s="257" t="s">
        <v>153</v>
      </c>
      <c r="T11" s="257"/>
      <c r="U11" s="257"/>
      <c r="V11" s="257"/>
      <c r="W11" s="258" t="str">
        <f aca="false">IF(J5="","",VLOOKUP(J5,$B$36:$C$55,2,0))</f>
        <v/>
      </c>
      <c r="X11" s="258"/>
      <c r="Y11" s="258"/>
      <c r="Z11" s="258"/>
      <c r="AA11" s="258"/>
      <c r="AB11" s="259" t="s">
        <v>48</v>
      </c>
      <c r="AC11" s="259"/>
      <c r="AD11" s="257" t="s">
        <v>154</v>
      </c>
      <c r="AE11" s="257"/>
      <c r="AF11" s="260" t="n">
        <f aca="false">AD17</f>
        <v>0</v>
      </c>
      <c r="AG11" s="260"/>
      <c r="AH11" s="260"/>
      <c r="AI11" s="260"/>
      <c r="AJ11" s="261" t="s">
        <v>48</v>
      </c>
      <c r="AK11" s="261"/>
      <c r="AN11" s="217"/>
    </row>
    <row r="12" customFormat="false" ht="42.75" hidden="false" customHeight="true" outlineLevel="0" collapsed="false">
      <c r="A12" s="262" t="s">
        <v>155</v>
      </c>
      <c r="B12" s="262"/>
      <c r="C12" s="262"/>
      <c r="D12" s="262"/>
      <c r="E12" s="262"/>
      <c r="F12" s="262"/>
      <c r="G12" s="262"/>
      <c r="H12" s="263" t="s">
        <v>156</v>
      </c>
      <c r="I12" s="263"/>
      <c r="J12" s="263"/>
      <c r="K12" s="263"/>
      <c r="L12" s="263"/>
      <c r="M12" s="263"/>
      <c r="N12" s="263"/>
      <c r="O12" s="263"/>
      <c r="P12" s="263"/>
      <c r="Q12" s="263"/>
      <c r="R12" s="263"/>
      <c r="S12" s="263"/>
      <c r="T12" s="263"/>
      <c r="U12" s="263"/>
      <c r="V12" s="263"/>
      <c r="W12" s="263"/>
      <c r="X12" s="263"/>
      <c r="Y12" s="263"/>
      <c r="Z12" s="263"/>
      <c r="AA12" s="263"/>
      <c r="AB12" s="263"/>
      <c r="AC12" s="263"/>
      <c r="AD12" s="264" t="s">
        <v>157</v>
      </c>
      <c r="AE12" s="264"/>
      <c r="AF12" s="264"/>
      <c r="AG12" s="264"/>
      <c r="AH12" s="264"/>
      <c r="AI12" s="264"/>
      <c r="AJ12" s="264"/>
      <c r="AK12" s="264"/>
    </row>
    <row r="13" customFormat="false" ht="39" hidden="false" customHeight="true" outlineLevel="0" collapsed="false">
      <c r="A13" s="265" t="s">
        <v>158</v>
      </c>
      <c r="B13" s="265"/>
      <c r="C13" s="265"/>
      <c r="D13" s="265"/>
      <c r="E13" s="265"/>
      <c r="F13" s="265"/>
      <c r="G13" s="265"/>
      <c r="H13" s="266"/>
      <c r="I13" s="266"/>
      <c r="J13" s="266"/>
      <c r="K13" s="266"/>
      <c r="L13" s="266"/>
      <c r="M13" s="266"/>
      <c r="N13" s="266"/>
      <c r="O13" s="266"/>
      <c r="P13" s="266"/>
      <c r="Q13" s="266"/>
      <c r="R13" s="266"/>
      <c r="S13" s="266"/>
      <c r="T13" s="266"/>
      <c r="U13" s="266"/>
      <c r="V13" s="266"/>
      <c r="W13" s="266"/>
      <c r="X13" s="266"/>
      <c r="Y13" s="266"/>
      <c r="Z13" s="266"/>
      <c r="AA13" s="266"/>
      <c r="AB13" s="266"/>
      <c r="AC13" s="267" t="s">
        <v>48</v>
      </c>
      <c r="AD13" s="268"/>
      <c r="AE13" s="268"/>
      <c r="AF13" s="268"/>
      <c r="AG13" s="268"/>
      <c r="AH13" s="268"/>
      <c r="AI13" s="268"/>
      <c r="AJ13" s="268"/>
      <c r="AK13" s="268"/>
    </row>
    <row r="14" customFormat="false" ht="39" hidden="false" customHeight="true" outlineLevel="0" collapsed="false">
      <c r="A14" s="269" t="s">
        <v>159</v>
      </c>
      <c r="B14" s="269"/>
      <c r="C14" s="269"/>
      <c r="D14" s="269"/>
      <c r="E14" s="269"/>
      <c r="F14" s="269"/>
      <c r="G14" s="269"/>
      <c r="H14" s="270"/>
      <c r="I14" s="270"/>
      <c r="J14" s="270"/>
      <c r="K14" s="270"/>
      <c r="L14" s="270"/>
      <c r="M14" s="270"/>
      <c r="N14" s="270"/>
      <c r="O14" s="270"/>
      <c r="P14" s="270"/>
      <c r="Q14" s="270"/>
      <c r="R14" s="270"/>
      <c r="S14" s="270"/>
      <c r="T14" s="270"/>
      <c r="U14" s="270"/>
      <c r="V14" s="270"/>
      <c r="W14" s="270"/>
      <c r="X14" s="270"/>
      <c r="Y14" s="270"/>
      <c r="Z14" s="270"/>
      <c r="AA14" s="270"/>
      <c r="AB14" s="270"/>
      <c r="AC14" s="271" t="s">
        <v>48</v>
      </c>
      <c r="AD14" s="272"/>
      <c r="AE14" s="272"/>
      <c r="AF14" s="272"/>
      <c r="AG14" s="272"/>
      <c r="AH14" s="272"/>
      <c r="AI14" s="272"/>
      <c r="AJ14" s="272"/>
      <c r="AK14" s="272"/>
    </row>
    <row r="15" customFormat="false" ht="39" hidden="false" customHeight="true" outlineLevel="0" collapsed="false">
      <c r="A15" s="269" t="s">
        <v>160</v>
      </c>
      <c r="B15" s="269"/>
      <c r="C15" s="269"/>
      <c r="D15" s="269"/>
      <c r="E15" s="269"/>
      <c r="F15" s="269"/>
      <c r="G15" s="269"/>
      <c r="H15" s="270"/>
      <c r="I15" s="270"/>
      <c r="J15" s="270"/>
      <c r="K15" s="270"/>
      <c r="L15" s="270"/>
      <c r="M15" s="270"/>
      <c r="N15" s="270"/>
      <c r="O15" s="270"/>
      <c r="P15" s="270"/>
      <c r="Q15" s="270"/>
      <c r="R15" s="270"/>
      <c r="S15" s="270"/>
      <c r="T15" s="270"/>
      <c r="U15" s="270"/>
      <c r="V15" s="270"/>
      <c r="W15" s="270"/>
      <c r="X15" s="270"/>
      <c r="Y15" s="270"/>
      <c r="Z15" s="270"/>
      <c r="AA15" s="270"/>
      <c r="AB15" s="270"/>
      <c r="AC15" s="273" t="s">
        <v>48</v>
      </c>
      <c r="AD15" s="272"/>
      <c r="AE15" s="272"/>
      <c r="AF15" s="272"/>
      <c r="AG15" s="272"/>
      <c r="AH15" s="272"/>
      <c r="AI15" s="272"/>
      <c r="AJ15" s="272"/>
      <c r="AK15" s="272"/>
    </row>
    <row r="16" customFormat="false" ht="39" hidden="false" customHeight="true" outlineLevel="0" collapsed="false">
      <c r="A16" s="274" t="s">
        <v>161</v>
      </c>
      <c r="B16" s="274"/>
      <c r="C16" s="274"/>
      <c r="D16" s="274"/>
      <c r="E16" s="274"/>
      <c r="F16" s="274"/>
      <c r="G16" s="274"/>
      <c r="H16" s="275"/>
      <c r="I16" s="275"/>
      <c r="J16" s="275"/>
      <c r="K16" s="275"/>
      <c r="L16" s="275"/>
      <c r="M16" s="275"/>
      <c r="N16" s="275"/>
      <c r="O16" s="275"/>
      <c r="P16" s="275"/>
      <c r="Q16" s="275"/>
      <c r="R16" s="275"/>
      <c r="S16" s="275"/>
      <c r="T16" s="275"/>
      <c r="U16" s="275"/>
      <c r="V16" s="275"/>
      <c r="W16" s="275"/>
      <c r="X16" s="275"/>
      <c r="Y16" s="275"/>
      <c r="Z16" s="275"/>
      <c r="AA16" s="275"/>
      <c r="AB16" s="275"/>
      <c r="AC16" s="273" t="s">
        <v>48</v>
      </c>
      <c r="AD16" s="276"/>
      <c r="AE16" s="276"/>
      <c r="AF16" s="276"/>
      <c r="AG16" s="276"/>
      <c r="AH16" s="276"/>
      <c r="AI16" s="276"/>
      <c r="AJ16" s="276"/>
      <c r="AK16" s="276"/>
    </row>
    <row r="17" customFormat="false" ht="22.5" hidden="false" customHeight="true" outlineLevel="0" collapsed="false">
      <c r="A17" s="277" t="s">
        <v>162</v>
      </c>
      <c r="B17" s="277"/>
      <c r="C17" s="277"/>
      <c r="D17" s="277"/>
      <c r="E17" s="277"/>
      <c r="F17" s="277"/>
      <c r="G17" s="277"/>
      <c r="H17" s="278" t="n">
        <f aca="false">SUM(H13:AB16)</f>
        <v>0</v>
      </c>
      <c r="I17" s="278"/>
      <c r="J17" s="278"/>
      <c r="K17" s="278"/>
      <c r="L17" s="278"/>
      <c r="M17" s="278"/>
      <c r="N17" s="278"/>
      <c r="O17" s="278"/>
      <c r="P17" s="278"/>
      <c r="Q17" s="278"/>
      <c r="R17" s="278"/>
      <c r="S17" s="278"/>
      <c r="T17" s="278"/>
      <c r="U17" s="278"/>
      <c r="V17" s="278"/>
      <c r="W17" s="278"/>
      <c r="X17" s="278"/>
      <c r="Y17" s="278"/>
      <c r="Z17" s="278"/>
      <c r="AA17" s="278"/>
      <c r="AB17" s="278"/>
      <c r="AC17" s="279" t="s">
        <v>48</v>
      </c>
      <c r="AD17" s="280" t="n">
        <f aca="false">ROUNDDOWN(H17*0.03,0)</f>
        <v>0</v>
      </c>
      <c r="AE17" s="280"/>
      <c r="AF17" s="280"/>
      <c r="AG17" s="280"/>
      <c r="AH17" s="280"/>
      <c r="AI17" s="280"/>
      <c r="AJ17" s="281" t="s">
        <v>48</v>
      </c>
      <c r="AK17" s="281"/>
    </row>
    <row r="18" customFormat="false" ht="18.75" hidden="false" customHeight="true" outlineLevel="0" collapsed="false">
      <c r="A18" s="282" t="s">
        <v>163</v>
      </c>
      <c r="B18" s="282"/>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row>
    <row r="19" customFormat="false" ht="18.75" hidden="false" customHeight="true" outlineLevel="0" collapsed="false">
      <c r="A19" s="283" t="s">
        <v>164</v>
      </c>
      <c r="B19" s="283"/>
      <c r="C19" s="283"/>
      <c r="D19" s="283"/>
      <c r="E19" s="283"/>
      <c r="F19" s="283"/>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83"/>
    </row>
    <row r="20" customFormat="false" ht="13.5" hidden="false" customHeight="true" outlineLevel="0" collapsed="false">
      <c r="A20" s="284"/>
      <c r="B20" s="284"/>
      <c r="C20" s="284"/>
      <c r="D20" s="284"/>
      <c r="E20" s="284"/>
      <c r="F20" s="285"/>
      <c r="G20" s="285"/>
      <c r="H20" s="285"/>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6"/>
    </row>
    <row r="21" customFormat="false" ht="22.5" hidden="false" customHeight="true" outlineLevel="0" collapsed="false">
      <c r="A21" s="160" t="s">
        <v>165</v>
      </c>
      <c r="B21" s="284"/>
      <c r="C21" s="284"/>
      <c r="D21" s="284"/>
      <c r="E21" s="284"/>
      <c r="F21" s="285"/>
      <c r="G21" s="285"/>
      <c r="H21" s="285"/>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row>
    <row r="22" customFormat="false" ht="22.5" hidden="false" customHeight="true" outlineLevel="0" collapsed="false">
      <c r="A22" s="287" t="s">
        <v>166</v>
      </c>
      <c r="B22" s="287"/>
      <c r="C22" s="287"/>
      <c r="D22" s="287"/>
      <c r="E22" s="287"/>
      <c r="F22" s="287"/>
      <c r="G22" s="287"/>
      <c r="H22" s="287"/>
      <c r="I22" s="287"/>
      <c r="J22" s="287"/>
      <c r="K22" s="287"/>
      <c r="L22" s="287"/>
      <c r="M22" s="287"/>
      <c r="N22" s="287"/>
      <c r="O22" s="287"/>
      <c r="P22" s="287"/>
      <c r="Q22" s="287"/>
      <c r="R22" s="287"/>
      <c r="S22" s="287"/>
      <c r="T22" s="287"/>
      <c r="U22" s="287"/>
      <c r="V22" s="287"/>
      <c r="W22" s="287"/>
      <c r="X22" s="287"/>
      <c r="Y22" s="287"/>
      <c r="Z22" s="287"/>
      <c r="AA22" s="287"/>
      <c r="AB22" s="287"/>
      <c r="AC22" s="287"/>
      <c r="AD22" s="288" t="n">
        <f aca="false">MIN(W11,AF11)</f>
        <v>0</v>
      </c>
      <c r="AE22" s="288"/>
      <c r="AF22" s="288"/>
      <c r="AG22" s="288"/>
      <c r="AH22" s="288"/>
      <c r="AI22" s="288"/>
      <c r="AJ22" s="289" t="s">
        <v>48</v>
      </c>
      <c r="AK22" s="289"/>
    </row>
    <row r="23" customFormat="false" ht="30.75" hidden="false" customHeight="true" outlineLevel="0" collapsed="false">
      <c r="A23" s="290"/>
      <c r="B23" s="290"/>
      <c r="C23" s="290"/>
      <c r="D23" s="290"/>
      <c r="E23" s="290"/>
      <c r="F23" s="290"/>
      <c r="G23" s="290"/>
      <c r="H23" s="290"/>
      <c r="I23" s="290"/>
      <c r="J23" s="290"/>
      <c r="K23" s="290"/>
      <c r="L23" s="290"/>
      <c r="M23" s="290"/>
      <c r="N23" s="290"/>
      <c r="O23" s="290"/>
      <c r="P23" s="290"/>
      <c r="Q23" s="291"/>
      <c r="R23" s="291"/>
      <c r="S23" s="291"/>
      <c r="T23" s="291"/>
      <c r="U23" s="291"/>
      <c r="V23" s="291"/>
      <c r="W23" s="292" t="s">
        <v>167</v>
      </c>
      <c r="X23" s="292"/>
      <c r="Y23" s="292"/>
      <c r="Z23" s="292"/>
      <c r="AA23" s="292"/>
      <c r="AB23" s="292"/>
      <c r="AC23" s="292"/>
      <c r="AD23" s="293" t="n">
        <f aca="false">ROUNDDOWN(AD22,-3)</f>
        <v>0</v>
      </c>
      <c r="AE23" s="293"/>
      <c r="AF23" s="293"/>
      <c r="AG23" s="293"/>
      <c r="AH23" s="293"/>
      <c r="AI23" s="293"/>
      <c r="AJ23" s="294" t="s">
        <v>48</v>
      </c>
      <c r="AK23" s="294"/>
    </row>
    <row r="24" customFormat="false" ht="13.5" hidden="false" customHeight="false" outlineLevel="0" collapsed="false">
      <c r="A24" s="295"/>
      <c r="B24" s="295"/>
      <c r="C24" s="295"/>
      <c r="D24" s="295"/>
      <c r="E24" s="295"/>
      <c r="F24" s="295"/>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row>
    <row r="25" customFormat="false" ht="24.75" hidden="false" customHeight="true" outlineLevel="0" collapsed="false">
      <c r="A25" s="284"/>
      <c r="B25" s="284"/>
      <c r="C25" s="284"/>
      <c r="D25" s="284"/>
      <c r="E25" s="284"/>
      <c r="F25" s="296"/>
      <c r="G25" s="296"/>
      <c r="H25" s="29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c r="AJ25" s="286"/>
      <c r="AK25" s="286"/>
    </row>
    <row r="26" customFormat="false" ht="24.75" hidden="false" customHeight="true" outlineLevel="0" collapsed="false">
      <c r="A26" s="297" t="s">
        <v>168</v>
      </c>
      <c r="B26" s="297"/>
      <c r="C26" s="297"/>
      <c r="D26" s="297"/>
      <c r="E26" s="297"/>
      <c r="F26" s="297"/>
      <c r="G26" s="297"/>
      <c r="H26" s="297"/>
      <c r="I26" s="297"/>
      <c r="J26" s="297"/>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N26" s="298" t="str">
        <f aca="false">IF(COUNTIF(A27:A30,"○")=4,"OK","NG")</f>
        <v>NG</v>
      </c>
    </row>
    <row r="27" s="216" customFormat="true" ht="29.25" hidden="false" customHeight="true" outlineLevel="0" collapsed="false">
      <c r="A27" s="299"/>
      <c r="B27" s="300" t="s">
        <v>181</v>
      </c>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N27" s="217"/>
    </row>
    <row r="28" s="216" customFormat="true" ht="25.5" hidden="false" customHeight="true" outlineLevel="0" collapsed="false">
      <c r="A28" s="301"/>
      <c r="B28" s="302" t="s">
        <v>170</v>
      </c>
      <c r="C28" s="302"/>
      <c r="D28" s="302"/>
      <c r="E28" s="302"/>
      <c r="F28" s="302"/>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N28" s="217"/>
    </row>
    <row r="29" customFormat="false" ht="25.5" hidden="false" customHeight="true" outlineLevel="0" collapsed="false">
      <c r="A29" s="301"/>
      <c r="B29" s="302" t="s">
        <v>171</v>
      </c>
      <c r="C29" s="302"/>
      <c r="D29" s="302"/>
      <c r="E29" s="302"/>
      <c r="F29" s="30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row>
    <row r="30" customFormat="false" ht="25.5" hidden="false" customHeight="true" outlineLevel="0" collapsed="false">
      <c r="A30" s="303"/>
      <c r="B30" s="304" t="s">
        <v>172</v>
      </c>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row>
    <row r="31" customFormat="false" ht="25.5" hidden="false" customHeight="true" outlineLevel="0" collapsed="false">
      <c r="A31" s="305"/>
      <c r="B31" s="306"/>
      <c r="C31" s="306"/>
      <c r="D31" s="306"/>
      <c r="E31" s="306"/>
      <c r="F31" s="306"/>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6"/>
      <c r="AJ31" s="306"/>
      <c r="AK31" s="306"/>
    </row>
    <row r="32" customFormat="false" ht="21.75" hidden="false" customHeight="true" outlineLevel="0" collapsed="false">
      <c r="A32" s="307" t="s">
        <v>173</v>
      </c>
      <c r="B32" s="307"/>
      <c r="C32" s="307"/>
      <c r="D32" s="307"/>
      <c r="E32" s="307"/>
      <c r="F32" s="307"/>
      <c r="G32" s="307"/>
      <c r="H32" s="307"/>
      <c r="I32" s="307"/>
      <c r="J32" s="307"/>
      <c r="K32" s="307"/>
      <c r="L32" s="307"/>
      <c r="M32" s="307"/>
      <c r="N32" s="307"/>
      <c r="O32" s="307"/>
      <c r="P32" s="307"/>
      <c r="Q32" s="307"/>
      <c r="R32" s="307"/>
      <c r="S32" s="307"/>
      <c r="T32" s="307"/>
      <c r="U32" s="307"/>
      <c r="V32" s="307"/>
      <c r="W32" s="307"/>
      <c r="X32" s="307"/>
      <c r="Y32" s="307"/>
      <c r="Z32" s="307"/>
      <c r="AA32" s="307"/>
      <c r="AB32" s="307"/>
      <c r="AC32" s="307"/>
      <c r="AD32" s="307"/>
      <c r="AE32" s="307"/>
      <c r="AF32" s="307"/>
      <c r="AG32" s="307"/>
      <c r="AH32" s="307"/>
      <c r="AI32" s="307"/>
      <c r="AJ32" s="307"/>
      <c r="AK32" s="307"/>
      <c r="AN32" s="308" t="str">
        <f aca="false">IF(AN26="OK","○",IF(AN26="NG","×",""))</f>
        <v>×</v>
      </c>
      <c r="AO32" s="309"/>
    </row>
    <row r="33" customFormat="false" ht="22.5" hidden="false" customHeight="true" outlineLevel="0" collapsed="false">
      <c r="A33" s="310"/>
      <c r="B33" s="310"/>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row>
    <row r="34" s="310" customFormat="true" ht="18.75" hidden="false" customHeight="true" outlineLevel="0" collapsed="false">
      <c r="AN34" s="311"/>
    </row>
    <row r="35" s="310" customFormat="true" ht="18.75" hidden="true" customHeight="true" outlineLevel="0" collapsed="false">
      <c r="C35" s="311" t="s">
        <v>153</v>
      </c>
      <c r="AN35" s="311"/>
    </row>
    <row r="36" s="310" customFormat="true" ht="18.75" hidden="true" customHeight="true" outlineLevel="0" collapsed="false">
      <c r="A36" s="310" t="n">
        <v>1</v>
      </c>
      <c r="B36" s="312" t="s">
        <v>61</v>
      </c>
      <c r="C36" s="313" t="n">
        <v>150000</v>
      </c>
      <c r="D36" s="310" t="s">
        <v>174</v>
      </c>
      <c r="E36" s="314"/>
      <c r="AN36" s="311"/>
    </row>
    <row r="37" s="310" customFormat="true" ht="18.75" hidden="true" customHeight="true" outlineLevel="0" collapsed="false">
      <c r="A37" s="310" t="n">
        <v>2</v>
      </c>
      <c r="B37" s="312" t="s">
        <v>62</v>
      </c>
      <c r="C37" s="313" t="n">
        <v>150000</v>
      </c>
      <c r="D37" s="310" t="s">
        <v>174</v>
      </c>
      <c r="E37" s="314"/>
      <c r="AN37" s="311"/>
    </row>
    <row r="38" s="310" customFormat="true" ht="18.75" hidden="true" customHeight="true" outlineLevel="0" collapsed="false">
      <c r="A38" s="310" t="n">
        <v>3</v>
      </c>
      <c r="B38" s="312" t="s">
        <v>63</v>
      </c>
      <c r="C38" s="313" t="n">
        <v>300000</v>
      </c>
      <c r="D38" s="310" t="s">
        <v>174</v>
      </c>
      <c r="E38" s="314"/>
      <c r="AN38" s="311"/>
    </row>
    <row r="39" s="310" customFormat="true" ht="18.75" hidden="true" customHeight="true" outlineLevel="0" collapsed="false">
      <c r="A39" s="310" t="n">
        <v>4</v>
      </c>
      <c r="B39" s="312" t="s">
        <v>64</v>
      </c>
      <c r="C39" s="313" t="n">
        <v>300000</v>
      </c>
      <c r="D39" s="310" t="s">
        <v>174</v>
      </c>
      <c r="E39" s="314"/>
      <c r="AN39" s="311"/>
    </row>
    <row r="40" s="310" customFormat="true" ht="18.75" hidden="true" customHeight="true" outlineLevel="0" collapsed="false">
      <c r="A40" s="310" t="n">
        <v>5</v>
      </c>
      <c r="B40" s="312" t="s">
        <v>65</v>
      </c>
      <c r="C40" s="313" t="n">
        <v>300000</v>
      </c>
      <c r="D40" s="310" t="s">
        <v>174</v>
      </c>
      <c r="E40" s="314"/>
      <c r="AN40" s="311"/>
    </row>
    <row r="41" s="310" customFormat="true" ht="18.75" hidden="true" customHeight="true" outlineLevel="0" collapsed="false">
      <c r="A41" s="310" t="n">
        <v>6</v>
      </c>
      <c r="B41" s="312" t="s">
        <v>66</v>
      </c>
      <c r="C41" s="313" t="n">
        <v>150000</v>
      </c>
      <c r="D41" s="310" t="s">
        <v>174</v>
      </c>
      <c r="E41" s="314"/>
      <c r="AN41" s="311"/>
    </row>
    <row r="42" s="310" customFormat="true" ht="18.75" hidden="true" customHeight="true" outlineLevel="0" collapsed="false">
      <c r="A42" s="310" t="n">
        <v>7</v>
      </c>
      <c r="B42" s="312" t="s">
        <v>67</v>
      </c>
      <c r="C42" s="313" t="n">
        <v>300000</v>
      </c>
      <c r="D42" s="310" t="s">
        <v>174</v>
      </c>
      <c r="E42" s="314"/>
      <c r="AN42" s="311"/>
    </row>
    <row r="43" s="310" customFormat="true" ht="18.75" hidden="true" customHeight="true" outlineLevel="0" collapsed="false">
      <c r="A43" s="310" t="n">
        <v>8</v>
      </c>
      <c r="B43" s="312" t="s">
        <v>68</v>
      </c>
      <c r="C43" s="313" t="n">
        <v>150000</v>
      </c>
      <c r="D43" s="310" t="s">
        <v>174</v>
      </c>
      <c r="E43" s="314"/>
      <c r="AN43" s="311"/>
    </row>
    <row r="44" s="310" customFormat="true" ht="18.75" hidden="true" customHeight="true" outlineLevel="0" collapsed="false">
      <c r="A44" s="310" t="n">
        <v>9</v>
      </c>
      <c r="B44" s="312" t="s">
        <v>70</v>
      </c>
      <c r="C44" s="313" t="n">
        <v>30000</v>
      </c>
      <c r="D44" s="310" t="s">
        <v>174</v>
      </c>
      <c r="E44" s="314"/>
      <c r="AN44" s="311"/>
    </row>
    <row r="45" s="310" customFormat="true" ht="18.75" hidden="true" customHeight="true" outlineLevel="0" collapsed="false">
      <c r="A45" s="310" t="n">
        <v>10</v>
      </c>
      <c r="B45" s="312" t="s">
        <v>175</v>
      </c>
      <c r="C45" s="313" t="n">
        <v>375000</v>
      </c>
      <c r="D45" s="310" t="s">
        <v>174</v>
      </c>
      <c r="E45" s="314"/>
      <c r="AN45" s="311"/>
    </row>
    <row r="46" s="310" customFormat="true" ht="18.75" hidden="true" customHeight="true" outlineLevel="0" collapsed="false">
      <c r="A46" s="310" t="n">
        <v>11</v>
      </c>
      <c r="B46" s="310" t="s">
        <v>176</v>
      </c>
      <c r="C46" s="313" t="n">
        <v>450000</v>
      </c>
      <c r="D46" s="310" t="s">
        <v>174</v>
      </c>
      <c r="E46" s="314"/>
      <c r="AN46" s="311"/>
    </row>
    <row r="47" s="310" customFormat="true" ht="18.75" hidden="true" customHeight="true" outlineLevel="0" collapsed="false">
      <c r="A47" s="310" t="n">
        <v>12</v>
      </c>
      <c r="B47" s="310" t="s">
        <v>177</v>
      </c>
      <c r="C47" s="313" t="n">
        <v>525000</v>
      </c>
      <c r="D47" s="310" t="s">
        <v>174</v>
      </c>
      <c r="E47" s="314"/>
      <c r="AN47" s="311"/>
    </row>
    <row r="48" s="310" customFormat="true" ht="18.75" hidden="true" customHeight="true" outlineLevel="0" collapsed="false">
      <c r="A48" s="310" t="n">
        <v>13</v>
      </c>
      <c r="B48" s="310" t="s">
        <v>178</v>
      </c>
      <c r="C48" s="313" t="n">
        <v>600000</v>
      </c>
      <c r="D48" s="310" t="s">
        <v>174</v>
      </c>
      <c r="E48" s="314"/>
      <c r="AN48" s="311"/>
    </row>
    <row r="49" s="310" customFormat="true" ht="18.75" hidden="true" customHeight="true" outlineLevel="0" collapsed="false">
      <c r="A49" s="310" t="n">
        <v>14</v>
      </c>
      <c r="B49" s="310" t="s">
        <v>179</v>
      </c>
      <c r="C49" s="313" t="n">
        <v>75000</v>
      </c>
      <c r="D49" s="310" t="s">
        <v>174</v>
      </c>
      <c r="E49" s="314"/>
      <c r="AN49" s="311"/>
    </row>
    <row r="50" s="310" customFormat="true" ht="18.75" hidden="true" customHeight="true" outlineLevel="0" collapsed="false">
      <c r="A50" s="310" t="n">
        <v>15</v>
      </c>
      <c r="B50" s="310" t="s">
        <v>180</v>
      </c>
      <c r="C50" s="313" t="n">
        <v>105000</v>
      </c>
      <c r="D50" s="310" t="s">
        <v>174</v>
      </c>
      <c r="E50" s="314"/>
      <c r="AN50" s="311"/>
    </row>
    <row r="51" s="310" customFormat="true" ht="18.75" hidden="true" customHeight="true" outlineLevel="0" collapsed="false">
      <c r="A51" s="310" t="n">
        <v>16</v>
      </c>
      <c r="B51" s="310" t="s">
        <v>83</v>
      </c>
      <c r="C51" s="313" t="n">
        <v>30000</v>
      </c>
      <c r="D51" s="310" t="s">
        <v>174</v>
      </c>
      <c r="E51" s="314"/>
      <c r="AN51" s="311"/>
    </row>
    <row r="52" s="310" customFormat="true" ht="18.75" hidden="true" customHeight="true" outlineLevel="0" collapsed="false">
      <c r="A52" s="310" t="n">
        <v>17</v>
      </c>
      <c r="B52" s="310" t="s">
        <v>84</v>
      </c>
      <c r="C52" s="313" t="n">
        <v>30000</v>
      </c>
      <c r="D52" s="310" t="s">
        <v>174</v>
      </c>
      <c r="E52" s="314"/>
      <c r="AN52" s="311"/>
    </row>
    <row r="53" s="310" customFormat="true" ht="18.75" hidden="true" customHeight="true" outlineLevel="0" collapsed="false">
      <c r="A53" s="310" t="n">
        <v>18</v>
      </c>
      <c r="B53" s="310" t="s">
        <v>86</v>
      </c>
      <c r="C53" s="313" t="n">
        <v>30000</v>
      </c>
      <c r="D53" s="310" t="s">
        <v>174</v>
      </c>
      <c r="E53" s="314"/>
      <c r="AN53" s="311"/>
    </row>
    <row r="54" s="310" customFormat="true" ht="18.75" hidden="true" customHeight="true" outlineLevel="0" collapsed="false">
      <c r="A54" s="310" t="n">
        <v>19</v>
      </c>
      <c r="B54" s="310" t="s">
        <v>87</v>
      </c>
      <c r="C54" s="313" t="n">
        <v>30000</v>
      </c>
      <c r="D54" s="310" t="s">
        <v>174</v>
      </c>
      <c r="E54" s="314"/>
      <c r="AN54" s="311"/>
    </row>
    <row r="55" s="310" customFormat="true" ht="18.75" hidden="true" customHeight="true" outlineLevel="0" collapsed="false">
      <c r="A55" s="310" t="n">
        <v>20</v>
      </c>
      <c r="B55" s="310" t="s">
        <v>88</v>
      </c>
      <c r="C55" s="313" t="n">
        <v>30000</v>
      </c>
      <c r="D55" s="310" t="s">
        <v>174</v>
      </c>
      <c r="E55" s="314"/>
      <c r="AN55" s="311"/>
    </row>
    <row r="56" customFormat="false" ht="13.5" hidden="true" customHeight="false" outlineLevel="0" collapsed="false"/>
  </sheetData>
  <mergeCells count="64">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 ref="R6:T6"/>
    <mergeCell ref="AA6:AK6"/>
    <mergeCell ref="AR6:AR7"/>
    <mergeCell ref="J7:AK7"/>
    <mergeCell ref="J8:P8"/>
    <mergeCell ref="Q8:W8"/>
    <mergeCell ref="X8:AA8"/>
    <mergeCell ref="AB8:AK8"/>
    <mergeCell ref="J9:AK9"/>
    <mergeCell ref="S11:V11"/>
    <mergeCell ref="W11:AA11"/>
    <mergeCell ref="AB11:AC11"/>
    <mergeCell ref="AD11:AE11"/>
    <mergeCell ref="AF11:AI11"/>
    <mergeCell ref="AJ11:AK11"/>
    <mergeCell ref="A12:G12"/>
    <mergeCell ref="H12:AC12"/>
    <mergeCell ref="AD12:AK12"/>
    <mergeCell ref="A13:G13"/>
    <mergeCell ref="H13:AB13"/>
    <mergeCell ref="AD13:AK13"/>
    <mergeCell ref="A14:G14"/>
    <mergeCell ref="H14:AB14"/>
    <mergeCell ref="AD14:AK14"/>
    <mergeCell ref="A15:G15"/>
    <mergeCell ref="H15:AB15"/>
    <mergeCell ref="AD15:AK15"/>
    <mergeCell ref="A16:G16"/>
    <mergeCell ref="H16:AB16"/>
    <mergeCell ref="AD16:AK16"/>
    <mergeCell ref="A17:G17"/>
    <mergeCell ref="H17:AB17"/>
    <mergeCell ref="AD17:AI17"/>
    <mergeCell ref="AJ17:AK17"/>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32:AK32"/>
  </mergeCells>
  <dataValidations count="5">
    <dataValidation allowBlank="true" errorStyle="stop" operator="between" showDropDown="false" showErrorMessage="true" showInputMessage="true" sqref="A27:A31" type="list">
      <formula1>"○"</formula1>
      <formula2>0</formula2>
    </dataValidation>
    <dataValidation allowBlank="true" errorStyle="stop" operator="between" showDropDown="false" showErrorMessage="true" showInputMessage="true" sqref="J3:AD3 AC5:AF5 AH5:AI5 O6:P6 R6:T6 Q8:W8" type="none">
      <formula1>0</formula1>
      <formula2>0</formula2>
    </dataValidation>
    <dataValidation allowBlank="true" error="10桁で入力してください。" errorStyle="stop" errorTitle="事業所番号" operator="equal" showDropDown="false" showErrorMessage="true" showInputMessage="true" sqref="AE4:AK4" type="textLength">
      <formula1>10</formula1>
      <formula2>0</formula2>
    </dataValidation>
    <dataValidation allowBlank="true" error="所要額が1,000円未満の場合は申請できません。" errorStyle="stop" operator="between" showDropDown="false" showErrorMessage="true" showInputMessage="true" sqref="AF11" type="whole">
      <formula1>1000</formula1>
      <formula2>1E+028</formula2>
    </dataValidation>
    <dataValidation allowBlank="true" errorStyle="stop" operator="between" showDropDown="false" showErrorMessage="true" showInputMessage="true" sqref="J5:Z5" type="list">
      <formula1>$B$36:$B$55</formula1>
      <formula2>0</formula2>
    </dataValidation>
  </dataValidations>
  <printOptions headings="false" gridLines="false" gridLinesSet="true" horizontalCentered="false" verticalCentered="false"/>
  <pageMargins left="0.708333333333333" right="0.157638888888889" top="0.747916666666667" bottom="0.23611111111111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U56"/>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T16" activeCellId="0" sqref="AT16"/>
    </sheetView>
  </sheetViews>
  <sheetFormatPr defaultColWidth="2.2578125" defaultRowHeight="13.5" zeroHeight="false" outlineLevelRow="0" outlineLevelCol="0"/>
  <cols>
    <col collapsed="false" customWidth="true" hidden="false" outlineLevel="0" max="1" min="1" style="205" width="5.26"/>
    <col collapsed="false" customWidth="true" hidden="false" outlineLevel="0" max="7" min="2" style="205" width="3.63"/>
    <col collapsed="false" customWidth="true" hidden="false" outlineLevel="0" max="17" min="8" style="205" width="2"/>
    <col collapsed="false" customWidth="true" hidden="false" outlineLevel="0" max="18" min="18" style="205" width="2.63"/>
    <col collapsed="false" customWidth="true" hidden="false" outlineLevel="0" max="28" min="19" style="205" width="2"/>
    <col collapsed="false" customWidth="true" hidden="false" outlineLevel="0" max="30" min="29" style="205" width="2.63"/>
    <col collapsed="false" customWidth="true" hidden="false" outlineLevel="0" max="31" min="31" style="205" width="2.87"/>
    <col collapsed="false" customWidth="true" hidden="false" outlineLevel="0" max="33" min="32" style="205" width="2.5"/>
    <col collapsed="false" customWidth="true" hidden="false" outlineLevel="0" max="35" min="34" style="205" width="2.63"/>
    <col collapsed="false" customWidth="true" hidden="false" outlineLevel="0" max="37" min="36" style="205" width="1.63"/>
    <col collapsed="false" customWidth="false" hidden="false" outlineLevel="0" max="39" min="38" style="205" width="2.25"/>
    <col collapsed="false" customWidth="true" hidden="false" outlineLevel="0" max="40" min="40" style="206" width="20.5"/>
    <col collapsed="false" customWidth="true" hidden="false" outlineLevel="0" max="41" min="41" style="205" width="9.13"/>
    <col collapsed="false" customWidth="false" hidden="false" outlineLevel="0" max="16384" min="42" style="205" width="2.25"/>
  </cols>
  <sheetData>
    <row r="1" customFormat="false" ht="13.5" hidden="false" customHeight="false" outlineLevel="0" collapsed="false">
      <c r="A1" s="207" t="s">
        <v>140</v>
      </c>
      <c r="AN1" s="208" t="s">
        <v>141</v>
      </c>
      <c r="AO1" s="208"/>
      <c r="AP1" s="208"/>
      <c r="AQ1" s="208"/>
      <c r="AR1" s="208"/>
      <c r="AS1" s="208"/>
      <c r="AT1" s="208"/>
      <c r="AU1" s="208"/>
    </row>
    <row r="2" customFormat="false" ht="14.25" hidden="false" customHeight="false" outlineLevel="0" collapsed="false">
      <c r="AN2" s="208"/>
      <c r="AO2" s="208"/>
      <c r="AP2" s="208"/>
      <c r="AQ2" s="208"/>
      <c r="AR2" s="208"/>
      <c r="AS2" s="208"/>
      <c r="AT2" s="208"/>
      <c r="AU2" s="208"/>
    </row>
    <row r="3" s="216" customFormat="true" ht="12" hidden="false" customHeight="true" outlineLevel="0" collapsed="false">
      <c r="A3" s="209" t="s">
        <v>142</v>
      </c>
      <c r="B3" s="210" t="s">
        <v>31</v>
      </c>
      <c r="C3" s="211"/>
      <c r="D3" s="211"/>
      <c r="E3" s="212"/>
      <c r="F3" s="212"/>
      <c r="G3" s="212"/>
      <c r="H3" s="212"/>
      <c r="I3" s="213"/>
      <c r="J3" s="214"/>
      <c r="K3" s="214"/>
      <c r="L3" s="214"/>
      <c r="M3" s="214"/>
      <c r="N3" s="214"/>
      <c r="O3" s="214"/>
      <c r="P3" s="214"/>
      <c r="Q3" s="214"/>
      <c r="R3" s="214"/>
      <c r="S3" s="214"/>
      <c r="T3" s="214"/>
      <c r="U3" s="214"/>
      <c r="V3" s="214"/>
      <c r="W3" s="214"/>
      <c r="X3" s="214"/>
      <c r="Y3" s="214"/>
      <c r="Z3" s="214"/>
      <c r="AA3" s="214"/>
      <c r="AB3" s="214"/>
      <c r="AC3" s="214"/>
      <c r="AD3" s="214"/>
      <c r="AE3" s="215" t="s">
        <v>96</v>
      </c>
      <c r="AF3" s="215"/>
      <c r="AG3" s="215"/>
      <c r="AH3" s="215"/>
      <c r="AI3" s="215"/>
      <c r="AJ3" s="215"/>
      <c r="AK3" s="215"/>
      <c r="AN3" s="217"/>
    </row>
    <row r="4" s="216" customFormat="true" ht="20.25" hidden="false" customHeight="true" outlineLevel="0" collapsed="false">
      <c r="A4" s="209"/>
      <c r="B4" s="218" t="s">
        <v>143</v>
      </c>
      <c r="C4" s="219"/>
      <c r="D4" s="219"/>
      <c r="E4" s="220"/>
      <c r="F4" s="220"/>
      <c r="G4" s="220"/>
      <c r="H4" s="220"/>
      <c r="I4" s="221"/>
      <c r="J4" s="222"/>
      <c r="K4" s="222"/>
      <c r="L4" s="222"/>
      <c r="M4" s="222"/>
      <c r="N4" s="222"/>
      <c r="O4" s="222"/>
      <c r="P4" s="222"/>
      <c r="Q4" s="222"/>
      <c r="R4" s="222"/>
      <c r="S4" s="222"/>
      <c r="T4" s="222"/>
      <c r="U4" s="222"/>
      <c r="V4" s="222"/>
      <c r="W4" s="222"/>
      <c r="X4" s="222"/>
      <c r="Y4" s="222"/>
      <c r="Z4" s="222"/>
      <c r="AA4" s="222"/>
      <c r="AB4" s="222"/>
      <c r="AC4" s="222"/>
      <c r="AD4" s="222"/>
      <c r="AE4" s="223"/>
      <c r="AF4" s="223"/>
      <c r="AG4" s="223"/>
      <c r="AH4" s="223"/>
      <c r="AI4" s="223"/>
      <c r="AJ4" s="223"/>
      <c r="AK4" s="223"/>
      <c r="AN4" s="224"/>
      <c r="AO4" s="224"/>
      <c r="AP4" s="224"/>
      <c r="AQ4" s="224"/>
      <c r="AR4" s="224"/>
    </row>
    <row r="5" s="216" customFormat="true" ht="26.25" hidden="false" customHeight="true" outlineLevel="0" collapsed="false">
      <c r="A5" s="209"/>
      <c r="B5" s="225" t="s">
        <v>97</v>
      </c>
      <c r="C5" s="226"/>
      <c r="D5" s="226"/>
      <c r="E5" s="58"/>
      <c r="F5" s="58"/>
      <c r="G5" s="58"/>
      <c r="H5" s="58"/>
      <c r="I5" s="227"/>
      <c r="J5" s="228"/>
      <c r="K5" s="228"/>
      <c r="L5" s="228"/>
      <c r="M5" s="228"/>
      <c r="N5" s="228"/>
      <c r="O5" s="228"/>
      <c r="P5" s="228"/>
      <c r="Q5" s="228"/>
      <c r="R5" s="228"/>
      <c r="S5" s="228"/>
      <c r="T5" s="228"/>
      <c r="U5" s="228"/>
      <c r="V5" s="228"/>
      <c r="W5" s="228"/>
      <c r="X5" s="228"/>
      <c r="Y5" s="228"/>
      <c r="Z5" s="228"/>
      <c r="AA5" s="229" t="s">
        <v>144</v>
      </c>
      <c r="AB5" s="229"/>
      <c r="AC5" s="230"/>
      <c r="AD5" s="230"/>
      <c r="AE5" s="231" t="s">
        <v>145</v>
      </c>
      <c r="AF5" s="232" t="s">
        <v>146</v>
      </c>
      <c r="AG5" s="232"/>
      <c r="AH5" s="233"/>
      <c r="AI5" s="233"/>
      <c r="AJ5" s="234" t="s">
        <v>147</v>
      </c>
      <c r="AK5" s="234"/>
      <c r="AN5" s="235" t="s">
        <v>148</v>
      </c>
      <c r="AO5" s="235"/>
      <c r="AP5" s="235"/>
      <c r="AQ5" s="235"/>
      <c r="AR5" s="235"/>
    </row>
    <row r="6" s="216" customFormat="true" ht="17.25" hidden="false" customHeight="true" outlineLevel="0" collapsed="false">
      <c r="A6" s="209"/>
      <c r="B6" s="236" t="s">
        <v>149</v>
      </c>
      <c r="C6" s="236"/>
      <c r="D6" s="236"/>
      <c r="E6" s="236"/>
      <c r="F6" s="236"/>
      <c r="G6" s="236"/>
      <c r="H6" s="236"/>
      <c r="I6" s="236"/>
      <c r="J6" s="237" t="s">
        <v>34</v>
      </c>
      <c r="K6" s="237"/>
      <c r="L6" s="237"/>
      <c r="M6" s="237"/>
      <c r="N6" s="237"/>
      <c r="O6" s="238"/>
      <c r="P6" s="238"/>
      <c r="Q6" s="239" t="s">
        <v>150</v>
      </c>
      <c r="R6" s="238"/>
      <c r="S6" s="238"/>
      <c r="T6" s="238"/>
      <c r="U6" s="237" t="s">
        <v>36</v>
      </c>
      <c r="V6" s="237"/>
      <c r="W6" s="237"/>
      <c r="X6" s="237"/>
      <c r="Y6" s="237"/>
      <c r="Z6" s="237"/>
      <c r="AA6" s="240"/>
      <c r="AB6" s="240"/>
      <c r="AC6" s="240"/>
      <c r="AD6" s="240"/>
      <c r="AE6" s="240"/>
      <c r="AF6" s="240"/>
      <c r="AG6" s="240"/>
      <c r="AH6" s="240"/>
      <c r="AI6" s="240"/>
      <c r="AJ6" s="240"/>
      <c r="AK6" s="240"/>
      <c r="AN6" s="241"/>
      <c r="AO6" s="242"/>
      <c r="AP6" s="242"/>
      <c r="AQ6" s="242"/>
      <c r="AR6" s="241"/>
    </row>
    <row r="7" s="216" customFormat="true" ht="20.25" hidden="false" customHeight="true" outlineLevel="0" collapsed="false">
      <c r="A7" s="209"/>
      <c r="B7" s="236"/>
      <c r="C7" s="236"/>
      <c r="D7" s="236"/>
      <c r="E7" s="236"/>
      <c r="F7" s="236"/>
      <c r="G7" s="236"/>
      <c r="H7" s="236"/>
      <c r="I7" s="236"/>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N7" s="241"/>
      <c r="AO7" s="242"/>
      <c r="AP7" s="242"/>
      <c r="AQ7" s="242"/>
      <c r="AR7" s="241"/>
    </row>
    <row r="8" s="216" customFormat="true" ht="21" hidden="false" customHeight="true" outlineLevel="0" collapsed="false">
      <c r="A8" s="209"/>
      <c r="B8" s="244" t="s">
        <v>37</v>
      </c>
      <c r="C8" s="245"/>
      <c r="D8" s="245"/>
      <c r="E8" s="246"/>
      <c r="F8" s="246"/>
      <c r="G8" s="246"/>
      <c r="H8" s="246"/>
      <c r="I8" s="247"/>
      <c r="J8" s="248" t="s">
        <v>38</v>
      </c>
      <c r="K8" s="248"/>
      <c r="L8" s="248"/>
      <c r="M8" s="248"/>
      <c r="N8" s="248"/>
      <c r="O8" s="248"/>
      <c r="P8" s="248"/>
      <c r="Q8" s="249"/>
      <c r="R8" s="249"/>
      <c r="S8" s="249"/>
      <c r="T8" s="249"/>
      <c r="U8" s="249"/>
      <c r="V8" s="249"/>
      <c r="W8" s="249"/>
      <c r="X8" s="248" t="s">
        <v>39</v>
      </c>
      <c r="Y8" s="248"/>
      <c r="Z8" s="248"/>
      <c r="AA8" s="248"/>
      <c r="AB8" s="250"/>
      <c r="AC8" s="250"/>
      <c r="AD8" s="250"/>
      <c r="AE8" s="250"/>
      <c r="AF8" s="250"/>
      <c r="AG8" s="250"/>
      <c r="AH8" s="250"/>
      <c r="AI8" s="250"/>
      <c r="AJ8" s="250"/>
      <c r="AK8" s="250"/>
      <c r="AN8" s="217"/>
    </row>
    <row r="9" s="216" customFormat="true" ht="20.25" hidden="false" customHeight="true" outlineLevel="0" collapsed="false">
      <c r="A9" s="209"/>
      <c r="B9" s="251" t="s">
        <v>151</v>
      </c>
      <c r="C9" s="252"/>
      <c r="D9" s="252"/>
      <c r="E9" s="253"/>
      <c r="F9" s="253"/>
      <c r="G9" s="253"/>
      <c r="H9" s="253"/>
      <c r="I9" s="254"/>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255"/>
      <c r="AN9" s="217"/>
    </row>
    <row r="10" s="216" customFormat="true" ht="19.5" hidden="false" customHeight="true" outlineLevel="0" collapsed="false">
      <c r="A10" s="242"/>
      <c r="B10" s="242"/>
      <c r="C10" s="242"/>
      <c r="D10" s="242"/>
      <c r="E10" s="242"/>
      <c r="F10" s="242"/>
      <c r="G10" s="242"/>
      <c r="H10" s="256"/>
      <c r="I10" s="58"/>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N10" s="217"/>
    </row>
    <row r="11" s="216" customFormat="true" ht="20.25" hidden="false" customHeight="true" outlineLevel="0" collapsed="false">
      <c r="A11" s="160" t="s">
        <v>152</v>
      </c>
      <c r="B11" s="242"/>
      <c r="C11" s="242"/>
      <c r="D11" s="242"/>
      <c r="E11" s="242"/>
      <c r="F11" s="242"/>
      <c r="G11" s="242"/>
      <c r="H11" s="256"/>
      <c r="I11" s="58"/>
      <c r="J11" s="226"/>
      <c r="K11" s="226"/>
      <c r="L11" s="226"/>
      <c r="M11" s="226"/>
      <c r="N11" s="226"/>
      <c r="O11" s="226"/>
      <c r="P11" s="226"/>
      <c r="Q11" s="226"/>
      <c r="R11" s="226"/>
      <c r="S11" s="257" t="s">
        <v>153</v>
      </c>
      <c r="T11" s="257"/>
      <c r="U11" s="257"/>
      <c r="V11" s="257"/>
      <c r="W11" s="258" t="str">
        <f aca="false">IF(J5="","",VLOOKUP(J5,$B$36:$C$55,2,0))</f>
        <v/>
      </c>
      <c r="X11" s="258"/>
      <c r="Y11" s="258"/>
      <c r="Z11" s="258"/>
      <c r="AA11" s="258"/>
      <c r="AB11" s="259" t="s">
        <v>48</v>
      </c>
      <c r="AC11" s="259"/>
      <c r="AD11" s="257" t="s">
        <v>154</v>
      </c>
      <c r="AE11" s="257"/>
      <c r="AF11" s="260" t="n">
        <f aca="false">AD17</f>
        <v>0</v>
      </c>
      <c r="AG11" s="260"/>
      <c r="AH11" s="260"/>
      <c r="AI11" s="260"/>
      <c r="AJ11" s="261" t="s">
        <v>48</v>
      </c>
      <c r="AK11" s="261"/>
      <c r="AN11" s="217"/>
    </row>
    <row r="12" customFormat="false" ht="42.75" hidden="false" customHeight="true" outlineLevel="0" collapsed="false">
      <c r="A12" s="262" t="s">
        <v>155</v>
      </c>
      <c r="B12" s="262"/>
      <c r="C12" s="262"/>
      <c r="D12" s="262"/>
      <c r="E12" s="262"/>
      <c r="F12" s="262"/>
      <c r="G12" s="262"/>
      <c r="H12" s="263" t="s">
        <v>156</v>
      </c>
      <c r="I12" s="263"/>
      <c r="J12" s="263"/>
      <c r="K12" s="263"/>
      <c r="L12" s="263"/>
      <c r="M12" s="263"/>
      <c r="N12" s="263"/>
      <c r="O12" s="263"/>
      <c r="P12" s="263"/>
      <c r="Q12" s="263"/>
      <c r="R12" s="263"/>
      <c r="S12" s="263"/>
      <c r="T12" s="263"/>
      <c r="U12" s="263"/>
      <c r="V12" s="263"/>
      <c r="W12" s="263"/>
      <c r="X12" s="263"/>
      <c r="Y12" s="263"/>
      <c r="Z12" s="263"/>
      <c r="AA12" s="263"/>
      <c r="AB12" s="263"/>
      <c r="AC12" s="263"/>
      <c r="AD12" s="264" t="s">
        <v>157</v>
      </c>
      <c r="AE12" s="264"/>
      <c r="AF12" s="264"/>
      <c r="AG12" s="264"/>
      <c r="AH12" s="264"/>
      <c r="AI12" s="264"/>
      <c r="AJ12" s="264"/>
      <c r="AK12" s="264"/>
    </row>
    <row r="13" customFormat="false" ht="39" hidden="false" customHeight="true" outlineLevel="0" collapsed="false">
      <c r="A13" s="265" t="s">
        <v>158</v>
      </c>
      <c r="B13" s="265"/>
      <c r="C13" s="265"/>
      <c r="D13" s="265"/>
      <c r="E13" s="265"/>
      <c r="F13" s="265"/>
      <c r="G13" s="265"/>
      <c r="H13" s="266"/>
      <c r="I13" s="266"/>
      <c r="J13" s="266"/>
      <c r="K13" s="266"/>
      <c r="L13" s="266"/>
      <c r="M13" s="266"/>
      <c r="N13" s="266"/>
      <c r="O13" s="266"/>
      <c r="P13" s="266"/>
      <c r="Q13" s="266"/>
      <c r="R13" s="266"/>
      <c r="S13" s="266"/>
      <c r="T13" s="266"/>
      <c r="U13" s="266"/>
      <c r="V13" s="266"/>
      <c r="W13" s="266"/>
      <c r="X13" s="266"/>
      <c r="Y13" s="266"/>
      <c r="Z13" s="266"/>
      <c r="AA13" s="266"/>
      <c r="AB13" s="266"/>
      <c r="AC13" s="267" t="s">
        <v>48</v>
      </c>
      <c r="AD13" s="268"/>
      <c r="AE13" s="268"/>
      <c r="AF13" s="268"/>
      <c r="AG13" s="268"/>
      <c r="AH13" s="268"/>
      <c r="AI13" s="268"/>
      <c r="AJ13" s="268"/>
      <c r="AK13" s="268"/>
    </row>
    <row r="14" customFormat="false" ht="39" hidden="false" customHeight="true" outlineLevel="0" collapsed="false">
      <c r="A14" s="269" t="s">
        <v>159</v>
      </c>
      <c r="B14" s="269"/>
      <c r="C14" s="269"/>
      <c r="D14" s="269"/>
      <c r="E14" s="269"/>
      <c r="F14" s="269"/>
      <c r="G14" s="269"/>
      <c r="H14" s="270"/>
      <c r="I14" s="270"/>
      <c r="J14" s="270"/>
      <c r="K14" s="270"/>
      <c r="L14" s="270"/>
      <c r="M14" s="270"/>
      <c r="N14" s="270"/>
      <c r="O14" s="270"/>
      <c r="P14" s="270"/>
      <c r="Q14" s="270"/>
      <c r="R14" s="270"/>
      <c r="S14" s="270"/>
      <c r="T14" s="270"/>
      <c r="U14" s="270"/>
      <c r="V14" s="270"/>
      <c r="W14" s="270"/>
      <c r="X14" s="270"/>
      <c r="Y14" s="270"/>
      <c r="Z14" s="270"/>
      <c r="AA14" s="270"/>
      <c r="AB14" s="270"/>
      <c r="AC14" s="271" t="s">
        <v>48</v>
      </c>
      <c r="AD14" s="272"/>
      <c r="AE14" s="272"/>
      <c r="AF14" s="272"/>
      <c r="AG14" s="272"/>
      <c r="AH14" s="272"/>
      <c r="AI14" s="272"/>
      <c r="AJ14" s="272"/>
      <c r="AK14" s="272"/>
    </row>
    <row r="15" customFormat="false" ht="39" hidden="false" customHeight="true" outlineLevel="0" collapsed="false">
      <c r="A15" s="269" t="s">
        <v>160</v>
      </c>
      <c r="B15" s="269"/>
      <c r="C15" s="269"/>
      <c r="D15" s="269"/>
      <c r="E15" s="269"/>
      <c r="F15" s="269"/>
      <c r="G15" s="269"/>
      <c r="H15" s="270"/>
      <c r="I15" s="270"/>
      <c r="J15" s="270"/>
      <c r="K15" s="270"/>
      <c r="L15" s="270"/>
      <c r="M15" s="270"/>
      <c r="N15" s="270"/>
      <c r="O15" s="270"/>
      <c r="P15" s="270"/>
      <c r="Q15" s="270"/>
      <c r="R15" s="270"/>
      <c r="S15" s="270"/>
      <c r="T15" s="270"/>
      <c r="U15" s="270"/>
      <c r="V15" s="270"/>
      <c r="W15" s="270"/>
      <c r="X15" s="270"/>
      <c r="Y15" s="270"/>
      <c r="Z15" s="270"/>
      <c r="AA15" s="270"/>
      <c r="AB15" s="270"/>
      <c r="AC15" s="273" t="s">
        <v>48</v>
      </c>
      <c r="AD15" s="272"/>
      <c r="AE15" s="272"/>
      <c r="AF15" s="272"/>
      <c r="AG15" s="272"/>
      <c r="AH15" s="272"/>
      <c r="AI15" s="272"/>
      <c r="AJ15" s="272"/>
      <c r="AK15" s="272"/>
    </row>
    <row r="16" customFormat="false" ht="39" hidden="false" customHeight="true" outlineLevel="0" collapsed="false">
      <c r="A16" s="274" t="s">
        <v>161</v>
      </c>
      <c r="B16" s="274"/>
      <c r="C16" s="274"/>
      <c r="D16" s="274"/>
      <c r="E16" s="274"/>
      <c r="F16" s="274"/>
      <c r="G16" s="274"/>
      <c r="H16" s="275"/>
      <c r="I16" s="275"/>
      <c r="J16" s="275"/>
      <c r="K16" s="275"/>
      <c r="L16" s="275"/>
      <c r="M16" s="275"/>
      <c r="N16" s="275"/>
      <c r="O16" s="275"/>
      <c r="P16" s="275"/>
      <c r="Q16" s="275"/>
      <c r="R16" s="275"/>
      <c r="S16" s="275"/>
      <c r="T16" s="275"/>
      <c r="U16" s="275"/>
      <c r="V16" s="275"/>
      <c r="W16" s="275"/>
      <c r="X16" s="275"/>
      <c r="Y16" s="275"/>
      <c r="Z16" s="275"/>
      <c r="AA16" s="275"/>
      <c r="AB16" s="275"/>
      <c r="AC16" s="273" t="s">
        <v>48</v>
      </c>
      <c r="AD16" s="276"/>
      <c r="AE16" s="276"/>
      <c r="AF16" s="276"/>
      <c r="AG16" s="276"/>
      <c r="AH16" s="276"/>
      <c r="AI16" s="276"/>
      <c r="AJ16" s="276"/>
      <c r="AK16" s="276"/>
    </row>
    <row r="17" customFormat="false" ht="22.5" hidden="false" customHeight="true" outlineLevel="0" collapsed="false">
      <c r="A17" s="277" t="s">
        <v>162</v>
      </c>
      <c r="B17" s="277"/>
      <c r="C17" s="277"/>
      <c r="D17" s="277"/>
      <c r="E17" s="277"/>
      <c r="F17" s="277"/>
      <c r="G17" s="277"/>
      <c r="H17" s="278" t="n">
        <f aca="false">SUM(H13:AB16)</f>
        <v>0</v>
      </c>
      <c r="I17" s="278"/>
      <c r="J17" s="278"/>
      <c r="K17" s="278"/>
      <c r="L17" s="278"/>
      <c r="M17" s="278"/>
      <c r="N17" s="278"/>
      <c r="O17" s="278"/>
      <c r="P17" s="278"/>
      <c r="Q17" s="278"/>
      <c r="R17" s="278"/>
      <c r="S17" s="278"/>
      <c r="T17" s="278"/>
      <c r="U17" s="278"/>
      <c r="V17" s="278"/>
      <c r="W17" s="278"/>
      <c r="X17" s="278"/>
      <c r="Y17" s="278"/>
      <c r="Z17" s="278"/>
      <c r="AA17" s="278"/>
      <c r="AB17" s="278"/>
      <c r="AC17" s="279" t="s">
        <v>48</v>
      </c>
      <c r="AD17" s="280" t="n">
        <f aca="false">ROUNDDOWN(H17*0.03,0)</f>
        <v>0</v>
      </c>
      <c r="AE17" s="280"/>
      <c r="AF17" s="280"/>
      <c r="AG17" s="280"/>
      <c r="AH17" s="280"/>
      <c r="AI17" s="280"/>
      <c r="AJ17" s="281" t="s">
        <v>48</v>
      </c>
      <c r="AK17" s="281"/>
    </row>
    <row r="18" customFormat="false" ht="18.75" hidden="false" customHeight="true" outlineLevel="0" collapsed="false">
      <c r="A18" s="282" t="s">
        <v>163</v>
      </c>
      <c r="B18" s="282"/>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row>
    <row r="19" customFormat="false" ht="18.75" hidden="false" customHeight="true" outlineLevel="0" collapsed="false">
      <c r="A19" s="283" t="s">
        <v>164</v>
      </c>
      <c r="B19" s="283"/>
      <c r="C19" s="283"/>
      <c r="D19" s="283"/>
      <c r="E19" s="283"/>
      <c r="F19" s="283"/>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83"/>
    </row>
    <row r="20" customFormat="false" ht="13.5" hidden="false" customHeight="true" outlineLevel="0" collapsed="false">
      <c r="A20" s="284"/>
      <c r="B20" s="284"/>
      <c r="C20" s="284"/>
      <c r="D20" s="284"/>
      <c r="E20" s="284"/>
      <c r="F20" s="285"/>
      <c r="G20" s="285"/>
      <c r="H20" s="285"/>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6"/>
    </row>
    <row r="21" customFormat="false" ht="22.5" hidden="false" customHeight="true" outlineLevel="0" collapsed="false">
      <c r="A21" s="160" t="s">
        <v>165</v>
      </c>
      <c r="B21" s="284"/>
      <c r="C21" s="284"/>
      <c r="D21" s="284"/>
      <c r="E21" s="284"/>
      <c r="F21" s="285"/>
      <c r="G21" s="285"/>
      <c r="H21" s="285"/>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row>
    <row r="22" customFormat="false" ht="22.5" hidden="false" customHeight="true" outlineLevel="0" collapsed="false">
      <c r="A22" s="287" t="s">
        <v>166</v>
      </c>
      <c r="B22" s="287"/>
      <c r="C22" s="287"/>
      <c r="D22" s="287"/>
      <c r="E22" s="287"/>
      <c r="F22" s="287"/>
      <c r="G22" s="287"/>
      <c r="H22" s="287"/>
      <c r="I22" s="287"/>
      <c r="J22" s="287"/>
      <c r="K22" s="287"/>
      <c r="L22" s="287"/>
      <c r="M22" s="287"/>
      <c r="N22" s="287"/>
      <c r="O22" s="287"/>
      <c r="P22" s="287"/>
      <c r="Q22" s="287"/>
      <c r="R22" s="287"/>
      <c r="S22" s="287"/>
      <c r="T22" s="287"/>
      <c r="U22" s="287"/>
      <c r="V22" s="287"/>
      <c r="W22" s="287"/>
      <c r="X22" s="287"/>
      <c r="Y22" s="287"/>
      <c r="Z22" s="287"/>
      <c r="AA22" s="287"/>
      <c r="AB22" s="287"/>
      <c r="AC22" s="287"/>
      <c r="AD22" s="288" t="n">
        <f aca="false">MIN(W11,AF11)</f>
        <v>0</v>
      </c>
      <c r="AE22" s="288"/>
      <c r="AF22" s="288"/>
      <c r="AG22" s="288"/>
      <c r="AH22" s="288"/>
      <c r="AI22" s="288"/>
      <c r="AJ22" s="289" t="s">
        <v>48</v>
      </c>
      <c r="AK22" s="289"/>
    </row>
    <row r="23" customFormat="false" ht="30.75" hidden="false" customHeight="true" outlineLevel="0" collapsed="false">
      <c r="A23" s="290"/>
      <c r="B23" s="290"/>
      <c r="C23" s="290"/>
      <c r="D23" s="290"/>
      <c r="E23" s="290"/>
      <c r="F23" s="290"/>
      <c r="G23" s="290"/>
      <c r="H23" s="290"/>
      <c r="I23" s="290"/>
      <c r="J23" s="290"/>
      <c r="K23" s="290"/>
      <c r="L23" s="290"/>
      <c r="M23" s="290"/>
      <c r="N23" s="290"/>
      <c r="O23" s="290"/>
      <c r="P23" s="290"/>
      <c r="Q23" s="291"/>
      <c r="R23" s="291"/>
      <c r="S23" s="291"/>
      <c r="T23" s="291"/>
      <c r="U23" s="291"/>
      <c r="V23" s="291"/>
      <c r="W23" s="292" t="s">
        <v>167</v>
      </c>
      <c r="X23" s="292"/>
      <c r="Y23" s="292"/>
      <c r="Z23" s="292"/>
      <c r="AA23" s="292"/>
      <c r="AB23" s="292"/>
      <c r="AC23" s="292"/>
      <c r="AD23" s="293" t="n">
        <f aca="false">ROUNDDOWN(AD22,-3)</f>
        <v>0</v>
      </c>
      <c r="AE23" s="293"/>
      <c r="AF23" s="293"/>
      <c r="AG23" s="293"/>
      <c r="AH23" s="293"/>
      <c r="AI23" s="293"/>
      <c r="AJ23" s="294" t="s">
        <v>48</v>
      </c>
      <c r="AK23" s="294"/>
    </row>
    <row r="24" customFormat="false" ht="13.5" hidden="false" customHeight="false" outlineLevel="0" collapsed="false">
      <c r="A24" s="295"/>
      <c r="B24" s="295"/>
      <c r="C24" s="295"/>
      <c r="D24" s="295"/>
      <c r="E24" s="295"/>
      <c r="F24" s="295"/>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row>
    <row r="25" customFormat="false" ht="24.75" hidden="false" customHeight="true" outlineLevel="0" collapsed="false">
      <c r="A25" s="284"/>
      <c r="B25" s="284"/>
      <c r="C25" s="284"/>
      <c r="D25" s="284"/>
      <c r="E25" s="284"/>
      <c r="F25" s="296"/>
      <c r="G25" s="296"/>
      <c r="H25" s="29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c r="AJ25" s="286"/>
      <c r="AK25" s="286"/>
    </row>
    <row r="26" customFormat="false" ht="24.75" hidden="false" customHeight="true" outlineLevel="0" collapsed="false">
      <c r="A26" s="297" t="s">
        <v>168</v>
      </c>
      <c r="B26" s="297"/>
      <c r="C26" s="297"/>
      <c r="D26" s="297"/>
      <c r="E26" s="297"/>
      <c r="F26" s="297"/>
      <c r="G26" s="297"/>
      <c r="H26" s="297"/>
      <c r="I26" s="297"/>
      <c r="J26" s="297"/>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N26" s="298" t="str">
        <f aca="false">IF(COUNTIF(A27:A30,"○")=4,"OK","NG")</f>
        <v>NG</v>
      </c>
    </row>
    <row r="27" s="216" customFormat="true" ht="29.25" hidden="false" customHeight="true" outlineLevel="0" collapsed="false">
      <c r="A27" s="299"/>
      <c r="B27" s="300" t="s">
        <v>181</v>
      </c>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N27" s="217"/>
    </row>
    <row r="28" s="216" customFormat="true" ht="25.5" hidden="false" customHeight="true" outlineLevel="0" collapsed="false">
      <c r="A28" s="301"/>
      <c r="B28" s="302" t="s">
        <v>170</v>
      </c>
      <c r="C28" s="302"/>
      <c r="D28" s="302"/>
      <c r="E28" s="302"/>
      <c r="F28" s="302"/>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N28" s="217"/>
    </row>
    <row r="29" customFormat="false" ht="25.5" hidden="false" customHeight="true" outlineLevel="0" collapsed="false">
      <c r="A29" s="301"/>
      <c r="B29" s="302" t="s">
        <v>171</v>
      </c>
      <c r="C29" s="302"/>
      <c r="D29" s="302"/>
      <c r="E29" s="302"/>
      <c r="F29" s="30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row>
    <row r="30" customFormat="false" ht="25.5" hidden="false" customHeight="true" outlineLevel="0" collapsed="false">
      <c r="A30" s="303"/>
      <c r="B30" s="304" t="s">
        <v>172</v>
      </c>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row>
    <row r="31" customFormat="false" ht="25.5" hidden="false" customHeight="true" outlineLevel="0" collapsed="false">
      <c r="A31" s="305"/>
      <c r="B31" s="306"/>
      <c r="C31" s="306"/>
      <c r="D31" s="306"/>
      <c r="E31" s="306"/>
      <c r="F31" s="306"/>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6"/>
      <c r="AJ31" s="306"/>
      <c r="AK31" s="306"/>
    </row>
    <row r="32" customFormat="false" ht="21.75" hidden="false" customHeight="true" outlineLevel="0" collapsed="false">
      <c r="A32" s="307" t="s">
        <v>173</v>
      </c>
      <c r="B32" s="307"/>
      <c r="C32" s="307"/>
      <c r="D32" s="307"/>
      <c r="E32" s="307"/>
      <c r="F32" s="307"/>
      <c r="G32" s="307"/>
      <c r="H32" s="307"/>
      <c r="I32" s="307"/>
      <c r="J32" s="307"/>
      <c r="K32" s="307"/>
      <c r="L32" s="307"/>
      <c r="M32" s="307"/>
      <c r="N32" s="307"/>
      <c r="O32" s="307"/>
      <c r="P32" s="307"/>
      <c r="Q32" s="307"/>
      <c r="R32" s="307"/>
      <c r="S32" s="307"/>
      <c r="T32" s="307"/>
      <c r="U32" s="307"/>
      <c r="V32" s="307"/>
      <c r="W32" s="307"/>
      <c r="X32" s="307"/>
      <c r="Y32" s="307"/>
      <c r="Z32" s="307"/>
      <c r="AA32" s="307"/>
      <c r="AB32" s="307"/>
      <c r="AC32" s="307"/>
      <c r="AD32" s="307"/>
      <c r="AE32" s="307"/>
      <c r="AF32" s="307"/>
      <c r="AG32" s="307"/>
      <c r="AH32" s="307"/>
      <c r="AI32" s="307"/>
      <c r="AJ32" s="307"/>
      <c r="AK32" s="307"/>
      <c r="AN32" s="308" t="str">
        <f aca="false">IF(AN26="OK","○",IF(AN26="NG","×",""))</f>
        <v>×</v>
      </c>
      <c r="AO32" s="309"/>
    </row>
    <row r="33" customFormat="false" ht="22.5" hidden="false" customHeight="true" outlineLevel="0" collapsed="false">
      <c r="A33" s="310"/>
      <c r="B33" s="310"/>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row>
    <row r="34" s="310" customFormat="true" ht="18.75" hidden="false" customHeight="true" outlineLevel="0" collapsed="false">
      <c r="AN34" s="311"/>
    </row>
    <row r="35" s="310" customFormat="true" ht="18.75" hidden="true" customHeight="true" outlineLevel="0" collapsed="false">
      <c r="C35" s="311" t="s">
        <v>153</v>
      </c>
      <c r="AN35" s="311"/>
    </row>
    <row r="36" s="310" customFormat="true" ht="18.75" hidden="true" customHeight="true" outlineLevel="0" collapsed="false">
      <c r="A36" s="310" t="n">
        <v>1</v>
      </c>
      <c r="B36" s="312" t="s">
        <v>61</v>
      </c>
      <c r="C36" s="313" t="n">
        <v>150000</v>
      </c>
      <c r="D36" s="310" t="s">
        <v>174</v>
      </c>
      <c r="E36" s="314"/>
      <c r="AN36" s="311"/>
    </row>
    <row r="37" s="310" customFormat="true" ht="18.75" hidden="true" customHeight="true" outlineLevel="0" collapsed="false">
      <c r="A37" s="310" t="n">
        <v>2</v>
      </c>
      <c r="B37" s="312" t="s">
        <v>62</v>
      </c>
      <c r="C37" s="313" t="n">
        <v>150000</v>
      </c>
      <c r="D37" s="310" t="s">
        <v>174</v>
      </c>
      <c r="E37" s="314"/>
      <c r="AN37" s="311"/>
    </row>
    <row r="38" s="310" customFormat="true" ht="18.75" hidden="true" customHeight="true" outlineLevel="0" collapsed="false">
      <c r="A38" s="310" t="n">
        <v>3</v>
      </c>
      <c r="B38" s="312" t="s">
        <v>63</v>
      </c>
      <c r="C38" s="313" t="n">
        <v>300000</v>
      </c>
      <c r="D38" s="310" t="s">
        <v>174</v>
      </c>
      <c r="E38" s="314"/>
      <c r="AN38" s="311"/>
    </row>
    <row r="39" s="310" customFormat="true" ht="18.75" hidden="true" customHeight="true" outlineLevel="0" collapsed="false">
      <c r="A39" s="310" t="n">
        <v>4</v>
      </c>
      <c r="B39" s="312" t="s">
        <v>64</v>
      </c>
      <c r="C39" s="313" t="n">
        <v>300000</v>
      </c>
      <c r="D39" s="310" t="s">
        <v>174</v>
      </c>
      <c r="E39" s="314"/>
      <c r="AN39" s="311"/>
    </row>
    <row r="40" s="310" customFormat="true" ht="18.75" hidden="true" customHeight="true" outlineLevel="0" collapsed="false">
      <c r="A40" s="310" t="n">
        <v>5</v>
      </c>
      <c r="B40" s="312" t="s">
        <v>65</v>
      </c>
      <c r="C40" s="313" t="n">
        <v>300000</v>
      </c>
      <c r="D40" s="310" t="s">
        <v>174</v>
      </c>
      <c r="E40" s="314"/>
      <c r="AN40" s="311"/>
    </row>
    <row r="41" s="310" customFormat="true" ht="18.75" hidden="true" customHeight="true" outlineLevel="0" collapsed="false">
      <c r="A41" s="310" t="n">
        <v>6</v>
      </c>
      <c r="B41" s="312" t="s">
        <v>66</v>
      </c>
      <c r="C41" s="313" t="n">
        <v>150000</v>
      </c>
      <c r="D41" s="310" t="s">
        <v>174</v>
      </c>
      <c r="E41" s="314"/>
      <c r="AN41" s="311"/>
    </row>
    <row r="42" s="310" customFormat="true" ht="18.75" hidden="true" customHeight="true" outlineLevel="0" collapsed="false">
      <c r="A42" s="310" t="n">
        <v>7</v>
      </c>
      <c r="B42" s="312" t="s">
        <v>67</v>
      </c>
      <c r="C42" s="313" t="n">
        <v>300000</v>
      </c>
      <c r="D42" s="310" t="s">
        <v>174</v>
      </c>
      <c r="E42" s="314"/>
      <c r="AN42" s="311"/>
    </row>
    <row r="43" s="310" customFormat="true" ht="18.75" hidden="true" customHeight="true" outlineLevel="0" collapsed="false">
      <c r="A43" s="310" t="n">
        <v>8</v>
      </c>
      <c r="B43" s="312" t="s">
        <v>68</v>
      </c>
      <c r="C43" s="313" t="n">
        <v>150000</v>
      </c>
      <c r="D43" s="310" t="s">
        <v>174</v>
      </c>
      <c r="E43" s="314"/>
      <c r="AN43" s="311"/>
    </row>
    <row r="44" s="310" customFormat="true" ht="18.75" hidden="true" customHeight="true" outlineLevel="0" collapsed="false">
      <c r="A44" s="310" t="n">
        <v>9</v>
      </c>
      <c r="B44" s="312" t="s">
        <v>70</v>
      </c>
      <c r="C44" s="313" t="n">
        <v>30000</v>
      </c>
      <c r="D44" s="310" t="s">
        <v>174</v>
      </c>
      <c r="E44" s="314"/>
      <c r="AN44" s="311"/>
    </row>
    <row r="45" s="310" customFormat="true" ht="18.75" hidden="true" customHeight="true" outlineLevel="0" collapsed="false">
      <c r="A45" s="310" t="n">
        <v>10</v>
      </c>
      <c r="B45" s="312" t="s">
        <v>175</v>
      </c>
      <c r="C45" s="313" t="n">
        <v>375000</v>
      </c>
      <c r="D45" s="310" t="s">
        <v>174</v>
      </c>
      <c r="E45" s="314"/>
      <c r="AN45" s="311"/>
    </row>
    <row r="46" s="310" customFormat="true" ht="18.75" hidden="true" customHeight="true" outlineLevel="0" collapsed="false">
      <c r="A46" s="310" t="n">
        <v>11</v>
      </c>
      <c r="B46" s="310" t="s">
        <v>176</v>
      </c>
      <c r="C46" s="313" t="n">
        <v>450000</v>
      </c>
      <c r="D46" s="310" t="s">
        <v>174</v>
      </c>
      <c r="E46" s="314"/>
      <c r="AN46" s="311"/>
    </row>
    <row r="47" s="310" customFormat="true" ht="18.75" hidden="true" customHeight="true" outlineLevel="0" collapsed="false">
      <c r="A47" s="310" t="n">
        <v>12</v>
      </c>
      <c r="B47" s="310" t="s">
        <v>177</v>
      </c>
      <c r="C47" s="313" t="n">
        <v>525000</v>
      </c>
      <c r="D47" s="310" t="s">
        <v>174</v>
      </c>
      <c r="E47" s="314"/>
      <c r="AN47" s="311"/>
    </row>
    <row r="48" s="310" customFormat="true" ht="18.75" hidden="true" customHeight="true" outlineLevel="0" collapsed="false">
      <c r="A48" s="310" t="n">
        <v>13</v>
      </c>
      <c r="B48" s="310" t="s">
        <v>178</v>
      </c>
      <c r="C48" s="313" t="n">
        <v>600000</v>
      </c>
      <c r="D48" s="310" t="s">
        <v>174</v>
      </c>
      <c r="E48" s="314"/>
      <c r="AN48" s="311"/>
    </row>
    <row r="49" s="310" customFormat="true" ht="18.75" hidden="true" customHeight="true" outlineLevel="0" collapsed="false">
      <c r="A49" s="310" t="n">
        <v>14</v>
      </c>
      <c r="B49" s="310" t="s">
        <v>179</v>
      </c>
      <c r="C49" s="313" t="n">
        <v>75000</v>
      </c>
      <c r="D49" s="310" t="s">
        <v>174</v>
      </c>
      <c r="E49" s="314"/>
      <c r="AN49" s="311"/>
    </row>
    <row r="50" s="310" customFormat="true" ht="18.75" hidden="true" customHeight="true" outlineLevel="0" collapsed="false">
      <c r="A50" s="310" t="n">
        <v>15</v>
      </c>
      <c r="B50" s="310" t="s">
        <v>180</v>
      </c>
      <c r="C50" s="313" t="n">
        <v>105000</v>
      </c>
      <c r="D50" s="310" t="s">
        <v>174</v>
      </c>
      <c r="E50" s="314"/>
      <c r="AN50" s="311"/>
    </row>
    <row r="51" s="310" customFormat="true" ht="18.75" hidden="true" customHeight="true" outlineLevel="0" collapsed="false">
      <c r="A51" s="310" t="n">
        <v>16</v>
      </c>
      <c r="B51" s="310" t="s">
        <v>83</v>
      </c>
      <c r="C51" s="313" t="n">
        <v>30000</v>
      </c>
      <c r="D51" s="310" t="s">
        <v>174</v>
      </c>
      <c r="E51" s="314"/>
      <c r="AN51" s="311"/>
    </row>
    <row r="52" s="310" customFormat="true" ht="18.75" hidden="true" customHeight="true" outlineLevel="0" collapsed="false">
      <c r="A52" s="310" t="n">
        <v>17</v>
      </c>
      <c r="B52" s="310" t="s">
        <v>84</v>
      </c>
      <c r="C52" s="313" t="n">
        <v>30000</v>
      </c>
      <c r="D52" s="310" t="s">
        <v>174</v>
      </c>
      <c r="E52" s="314"/>
      <c r="AN52" s="311"/>
    </row>
    <row r="53" s="310" customFormat="true" ht="18.75" hidden="true" customHeight="true" outlineLevel="0" collapsed="false">
      <c r="A53" s="310" t="n">
        <v>18</v>
      </c>
      <c r="B53" s="310" t="s">
        <v>86</v>
      </c>
      <c r="C53" s="313" t="n">
        <v>30000</v>
      </c>
      <c r="D53" s="310" t="s">
        <v>174</v>
      </c>
      <c r="E53" s="314"/>
      <c r="AN53" s="311"/>
    </row>
    <row r="54" s="310" customFormat="true" ht="18.75" hidden="true" customHeight="true" outlineLevel="0" collapsed="false">
      <c r="A54" s="310" t="n">
        <v>19</v>
      </c>
      <c r="B54" s="310" t="s">
        <v>87</v>
      </c>
      <c r="C54" s="313" t="n">
        <v>30000</v>
      </c>
      <c r="D54" s="310" t="s">
        <v>174</v>
      </c>
      <c r="E54" s="314"/>
      <c r="AN54" s="311"/>
    </row>
    <row r="55" s="310" customFormat="true" ht="18.75" hidden="true" customHeight="true" outlineLevel="0" collapsed="false">
      <c r="A55" s="310" t="n">
        <v>20</v>
      </c>
      <c r="B55" s="310" t="s">
        <v>88</v>
      </c>
      <c r="C55" s="313" t="n">
        <v>30000</v>
      </c>
      <c r="D55" s="310" t="s">
        <v>174</v>
      </c>
      <c r="E55" s="314"/>
      <c r="AN55" s="311"/>
    </row>
    <row r="56" customFormat="false" ht="13.5" hidden="true" customHeight="false" outlineLevel="0" collapsed="false"/>
  </sheetData>
  <mergeCells count="64">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 ref="R6:T6"/>
    <mergeCell ref="AA6:AK6"/>
    <mergeCell ref="AR6:AR7"/>
    <mergeCell ref="J7:AK7"/>
    <mergeCell ref="J8:P8"/>
    <mergeCell ref="Q8:W8"/>
    <mergeCell ref="X8:AA8"/>
    <mergeCell ref="AB8:AK8"/>
    <mergeCell ref="J9:AK9"/>
    <mergeCell ref="S11:V11"/>
    <mergeCell ref="W11:AA11"/>
    <mergeCell ref="AB11:AC11"/>
    <mergeCell ref="AD11:AE11"/>
    <mergeCell ref="AF11:AI11"/>
    <mergeCell ref="AJ11:AK11"/>
    <mergeCell ref="A12:G12"/>
    <mergeCell ref="H12:AC12"/>
    <mergeCell ref="AD12:AK12"/>
    <mergeCell ref="A13:G13"/>
    <mergeCell ref="H13:AB13"/>
    <mergeCell ref="AD13:AK13"/>
    <mergeCell ref="A14:G14"/>
    <mergeCell ref="H14:AB14"/>
    <mergeCell ref="AD14:AK14"/>
    <mergeCell ref="A15:G15"/>
    <mergeCell ref="H15:AB15"/>
    <mergeCell ref="AD15:AK15"/>
    <mergeCell ref="A16:G16"/>
    <mergeCell ref="H16:AB16"/>
    <mergeCell ref="AD16:AK16"/>
    <mergeCell ref="A17:G17"/>
    <mergeCell ref="H17:AB17"/>
    <mergeCell ref="AD17:AI17"/>
    <mergeCell ref="AJ17:AK17"/>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32:AK32"/>
  </mergeCells>
  <dataValidations count="5">
    <dataValidation allowBlank="true" errorStyle="stop" operator="between" showDropDown="false" showErrorMessage="true" showInputMessage="true" sqref="A27:A31" type="list">
      <formula1>"○"</formula1>
      <formula2>0</formula2>
    </dataValidation>
    <dataValidation allowBlank="true" errorStyle="stop" operator="between" showDropDown="false" showErrorMessage="true" showInputMessage="true" sqref="J3:AD3 AC5:AF5 AH5:AI5 O6:P6 R6:T6 Q8:W8" type="none">
      <formula1>0</formula1>
      <formula2>0</formula2>
    </dataValidation>
    <dataValidation allowBlank="true" error="10桁で入力してください。" errorStyle="stop" errorTitle="事業所番号" operator="equal" showDropDown="false" showErrorMessage="true" showInputMessage="true" sqref="AE4:AK4" type="textLength">
      <formula1>10</formula1>
      <formula2>0</formula2>
    </dataValidation>
    <dataValidation allowBlank="true" error="所要額が1,000円未満の場合は申請できません。" errorStyle="stop" operator="between" showDropDown="false" showErrorMessage="true" showInputMessage="true" sqref="AF11" type="whole">
      <formula1>1000</formula1>
      <formula2>1E+028</formula2>
    </dataValidation>
    <dataValidation allowBlank="true" errorStyle="stop" operator="between" showDropDown="false" showErrorMessage="true" showInputMessage="true" sqref="J5:Z5" type="list">
      <formula1>$B$36:$B$55</formula1>
      <formula2>0</formula2>
    </dataValidation>
  </dataValidations>
  <printOptions headings="false" gridLines="false" gridLinesSet="true" horizontalCentered="false" verticalCentered="false"/>
  <pageMargins left="0.708333333333333" right="0.157638888888889" top="0.747916666666667" bottom="0.23611111111111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U56"/>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R16" activeCellId="0" sqref="AR16"/>
    </sheetView>
  </sheetViews>
  <sheetFormatPr defaultColWidth="2.2578125" defaultRowHeight="13.5" zeroHeight="false" outlineLevelRow="0" outlineLevelCol="0"/>
  <cols>
    <col collapsed="false" customWidth="true" hidden="false" outlineLevel="0" max="1" min="1" style="205" width="5.26"/>
    <col collapsed="false" customWidth="true" hidden="false" outlineLevel="0" max="7" min="2" style="205" width="3.63"/>
    <col collapsed="false" customWidth="true" hidden="false" outlineLevel="0" max="17" min="8" style="205" width="2"/>
    <col collapsed="false" customWidth="true" hidden="false" outlineLevel="0" max="18" min="18" style="205" width="2.63"/>
    <col collapsed="false" customWidth="true" hidden="false" outlineLevel="0" max="28" min="19" style="205" width="2"/>
    <col collapsed="false" customWidth="true" hidden="false" outlineLevel="0" max="30" min="29" style="205" width="2.63"/>
    <col collapsed="false" customWidth="true" hidden="false" outlineLevel="0" max="31" min="31" style="205" width="2.87"/>
    <col collapsed="false" customWidth="true" hidden="false" outlineLevel="0" max="33" min="32" style="205" width="2.5"/>
    <col collapsed="false" customWidth="true" hidden="false" outlineLevel="0" max="35" min="34" style="205" width="2.63"/>
    <col collapsed="false" customWidth="true" hidden="false" outlineLevel="0" max="37" min="36" style="205" width="1.63"/>
    <col collapsed="false" customWidth="false" hidden="false" outlineLevel="0" max="39" min="38" style="205" width="2.25"/>
    <col collapsed="false" customWidth="true" hidden="false" outlineLevel="0" max="40" min="40" style="206" width="20.5"/>
    <col collapsed="false" customWidth="true" hidden="false" outlineLevel="0" max="41" min="41" style="205" width="9.13"/>
    <col collapsed="false" customWidth="false" hidden="false" outlineLevel="0" max="16384" min="42" style="205" width="2.25"/>
  </cols>
  <sheetData>
    <row r="1" customFormat="false" ht="13.5" hidden="false" customHeight="false" outlineLevel="0" collapsed="false">
      <c r="A1" s="207" t="s">
        <v>140</v>
      </c>
      <c r="AN1" s="208" t="s">
        <v>141</v>
      </c>
      <c r="AO1" s="208"/>
      <c r="AP1" s="208"/>
      <c r="AQ1" s="208"/>
      <c r="AR1" s="208"/>
      <c r="AS1" s="208"/>
      <c r="AT1" s="208"/>
      <c r="AU1" s="208"/>
    </row>
    <row r="2" customFormat="false" ht="14.25" hidden="false" customHeight="false" outlineLevel="0" collapsed="false">
      <c r="AN2" s="208"/>
      <c r="AO2" s="208"/>
      <c r="AP2" s="208"/>
      <c r="AQ2" s="208"/>
      <c r="AR2" s="208"/>
      <c r="AS2" s="208"/>
      <c r="AT2" s="208"/>
      <c r="AU2" s="208"/>
    </row>
    <row r="3" s="216" customFormat="true" ht="12" hidden="false" customHeight="true" outlineLevel="0" collapsed="false">
      <c r="A3" s="209" t="s">
        <v>142</v>
      </c>
      <c r="B3" s="210" t="s">
        <v>31</v>
      </c>
      <c r="C3" s="211"/>
      <c r="D3" s="211"/>
      <c r="E3" s="212"/>
      <c r="F3" s="212"/>
      <c r="G3" s="212"/>
      <c r="H3" s="212"/>
      <c r="I3" s="213"/>
      <c r="J3" s="214"/>
      <c r="K3" s="214"/>
      <c r="L3" s="214"/>
      <c r="M3" s="214"/>
      <c r="N3" s="214"/>
      <c r="O3" s="214"/>
      <c r="P3" s="214"/>
      <c r="Q3" s="214"/>
      <c r="R3" s="214"/>
      <c r="S3" s="214"/>
      <c r="T3" s="214"/>
      <c r="U3" s="214"/>
      <c r="V3" s="214"/>
      <c r="W3" s="214"/>
      <c r="X3" s="214"/>
      <c r="Y3" s="214"/>
      <c r="Z3" s="214"/>
      <c r="AA3" s="214"/>
      <c r="AB3" s="214"/>
      <c r="AC3" s="214"/>
      <c r="AD3" s="214"/>
      <c r="AE3" s="215" t="s">
        <v>96</v>
      </c>
      <c r="AF3" s="215"/>
      <c r="AG3" s="215"/>
      <c r="AH3" s="215"/>
      <c r="AI3" s="215"/>
      <c r="AJ3" s="215"/>
      <c r="AK3" s="215"/>
      <c r="AN3" s="217"/>
    </row>
    <row r="4" s="216" customFormat="true" ht="20.25" hidden="false" customHeight="true" outlineLevel="0" collapsed="false">
      <c r="A4" s="209"/>
      <c r="B4" s="218" t="s">
        <v>143</v>
      </c>
      <c r="C4" s="219"/>
      <c r="D4" s="219"/>
      <c r="E4" s="220"/>
      <c r="F4" s="220"/>
      <c r="G4" s="220"/>
      <c r="H4" s="220"/>
      <c r="I4" s="221"/>
      <c r="J4" s="222"/>
      <c r="K4" s="222"/>
      <c r="L4" s="222"/>
      <c r="M4" s="222"/>
      <c r="N4" s="222"/>
      <c r="O4" s="222"/>
      <c r="P4" s="222"/>
      <c r="Q4" s="222"/>
      <c r="R4" s="222"/>
      <c r="S4" s="222"/>
      <c r="T4" s="222"/>
      <c r="U4" s="222"/>
      <c r="V4" s="222"/>
      <c r="W4" s="222"/>
      <c r="X4" s="222"/>
      <c r="Y4" s="222"/>
      <c r="Z4" s="222"/>
      <c r="AA4" s="222"/>
      <c r="AB4" s="222"/>
      <c r="AC4" s="222"/>
      <c r="AD4" s="222"/>
      <c r="AE4" s="223"/>
      <c r="AF4" s="223"/>
      <c r="AG4" s="223"/>
      <c r="AH4" s="223"/>
      <c r="AI4" s="223"/>
      <c r="AJ4" s="223"/>
      <c r="AK4" s="223"/>
      <c r="AN4" s="224"/>
      <c r="AO4" s="224"/>
      <c r="AP4" s="224"/>
      <c r="AQ4" s="224"/>
      <c r="AR4" s="224"/>
    </row>
    <row r="5" s="216" customFormat="true" ht="26.25" hidden="false" customHeight="true" outlineLevel="0" collapsed="false">
      <c r="A5" s="209"/>
      <c r="B5" s="225" t="s">
        <v>97</v>
      </c>
      <c r="C5" s="226"/>
      <c r="D5" s="226"/>
      <c r="E5" s="58"/>
      <c r="F5" s="58"/>
      <c r="G5" s="58"/>
      <c r="H5" s="58"/>
      <c r="I5" s="227"/>
      <c r="J5" s="228"/>
      <c r="K5" s="228"/>
      <c r="L5" s="228"/>
      <c r="M5" s="228"/>
      <c r="N5" s="228"/>
      <c r="O5" s="228"/>
      <c r="P5" s="228"/>
      <c r="Q5" s="228"/>
      <c r="R5" s="228"/>
      <c r="S5" s="228"/>
      <c r="T5" s="228"/>
      <c r="U5" s="228"/>
      <c r="V5" s="228"/>
      <c r="W5" s="228"/>
      <c r="X5" s="228"/>
      <c r="Y5" s="228"/>
      <c r="Z5" s="228"/>
      <c r="AA5" s="229" t="s">
        <v>144</v>
      </c>
      <c r="AB5" s="229"/>
      <c r="AC5" s="230"/>
      <c r="AD5" s="230"/>
      <c r="AE5" s="231" t="s">
        <v>145</v>
      </c>
      <c r="AF5" s="232" t="s">
        <v>146</v>
      </c>
      <c r="AG5" s="232"/>
      <c r="AH5" s="233"/>
      <c r="AI5" s="233"/>
      <c r="AJ5" s="234" t="s">
        <v>147</v>
      </c>
      <c r="AK5" s="234"/>
      <c r="AN5" s="235" t="s">
        <v>148</v>
      </c>
      <c r="AO5" s="235"/>
      <c r="AP5" s="235"/>
      <c r="AQ5" s="235"/>
      <c r="AR5" s="235"/>
    </row>
    <row r="6" s="216" customFormat="true" ht="17.25" hidden="false" customHeight="true" outlineLevel="0" collapsed="false">
      <c r="A6" s="209"/>
      <c r="B6" s="236" t="s">
        <v>149</v>
      </c>
      <c r="C6" s="236"/>
      <c r="D6" s="236"/>
      <c r="E6" s="236"/>
      <c r="F6" s="236"/>
      <c r="G6" s="236"/>
      <c r="H6" s="236"/>
      <c r="I6" s="236"/>
      <c r="J6" s="237" t="s">
        <v>34</v>
      </c>
      <c r="K6" s="237"/>
      <c r="L6" s="237"/>
      <c r="M6" s="237"/>
      <c r="N6" s="237"/>
      <c r="O6" s="238"/>
      <c r="P6" s="238"/>
      <c r="Q6" s="239" t="s">
        <v>150</v>
      </c>
      <c r="R6" s="238"/>
      <c r="S6" s="238"/>
      <c r="T6" s="238"/>
      <c r="U6" s="237" t="s">
        <v>36</v>
      </c>
      <c r="V6" s="237"/>
      <c r="W6" s="237"/>
      <c r="X6" s="237"/>
      <c r="Y6" s="237"/>
      <c r="Z6" s="237"/>
      <c r="AA6" s="240"/>
      <c r="AB6" s="240"/>
      <c r="AC6" s="240"/>
      <c r="AD6" s="240"/>
      <c r="AE6" s="240"/>
      <c r="AF6" s="240"/>
      <c r="AG6" s="240"/>
      <c r="AH6" s="240"/>
      <c r="AI6" s="240"/>
      <c r="AJ6" s="240"/>
      <c r="AK6" s="240"/>
      <c r="AN6" s="241"/>
      <c r="AO6" s="242"/>
      <c r="AP6" s="242"/>
      <c r="AQ6" s="242"/>
      <c r="AR6" s="241"/>
    </row>
    <row r="7" s="216" customFormat="true" ht="20.25" hidden="false" customHeight="true" outlineLevel="0" collapsed="false">
      <c r="A7" s="209"/>
      <c r="B7" s="236"/>
      <c r="C7" s="236"/>
      <c r="D7" s="236"/>
      <c r="E7" s="236"/>
      <c r="F7" s="236"/>
      <c r="G7" s="236"/>
      <c r="H7" s="236"/>
      <c r="I7" s="236"/>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N7" s="241"/>
      <c r="AO7" s="242"/>
      <c r="AP7" s="242"/>
      <c r="AQ7" s="242"/>
      <c r="AR7" s="241"/>
    </row>
    <row r="8" s="216" customFormat="true" ht="21" hidden="false" customHeight="true" outlineLevel="0" collapsed="false">
      <c r="A8" s="209"/>
      <c r="B8" s="244" t="s">
        <v>37</v>
      </c>
      <c r="C8" s="245"/>
      <c r="D8" s="245"/>
      <c r="E8" s="246"/>
      <c r="F8" s="246"/>
      <c r="G8" s="246"/>
      <c r="H8" s="246"/>
      <c r="I8" s="247"/>
      <c r="J8" s="248" t="s">
        <v>38</v>
      </c>
      <c r="K8" s="248"/>
      <c r="L8" s="248"/>
      <c r="M8" s="248"/>
      <c r="N8" s="248"/>
      <c r="O8" s="248"/>
      <c r="P8" s="248"/>
      <c r="Q8" s="249"/>
      <c r="R8" s="249"/>
      <c r="S8" s="249"/>
      <c r="T8" s="249"/>
      <c r="U8" s="249"/>
      <c r="V8" s="249"/>
      <c r="W8" s="249"/>
      <c r="X8" s="248" t="s">
        <v>39</v>
      </c>
      <c r="Y8" s="248"/>
      <c r="Z8" s="248"/>
      <c r="AA8" s="248"/>
      <c r="AB8" s="250"/>
      <c r="AC8" s="250"/>
      <c r="AD8" s="250"/>
      <c r="AE8" s="250"/>
      <c r="AF8" s="250"/>
      <c r="AG8" s="250"/>
      <c r="AH8" s="250"/>
      <c r="AI8" s="250"/>
      <c r="AJ8" s="250"/>
      <c r="AK8" s="250"/>
      <c r="AN8" s="217"/>
    </row>
    <row r="9" s="216" customFormat="true" ht="20.25" hidden="false" customHeight="true" outlineLevel="0" collapsed="false">
      <c r="A9" s="209"/>
      <c r="B9" s="251" t="s">
        <v>151</v>
      </c>
      <c r="C9" s="252"/>
      <c r="D9" s="252"/>
      <c r="E9" s="253"/>
      <c r="F9" s="253"/>
      <c r="G9" s="253"/>
      <c r="H9" s="253"/>
      <c r="I9" s="254"/>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255"/>
      <c r="AN9" s="217"/>
    </row>
    <row r="10" s="216" customFormat="true" ht="19.5" hidden="false" customHeight="true" outlineLevel="0" collapsed="false">
      <c r="A10" s="242"/>
      <c r="B10" s="242"/>
      <c r="C10" s="242"/>
      <c r="D10" s="242"/>
      <c r="E10" s="242"/>
      <c r="F10" s="242"/>
      <c r="G10" s="242"/>
      <c r="H10" s="256"/>
      <c r="I10" s="58"/>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N10" s="217"/>
    </row>
    <row r="11" s="216" customFormat="true" ht="20.25" hidden="false" customHeight="true" outlineLevel="0" collapsed="false">
      <c r="A11" s="160" t="s">
        <v>152</v>
      </c>
      <c r="B11" s="242"/>
      <c r="C11" s="242"/>
      <c r="D11" s="242"/>
      <c r="E11" s="242"/>
      <c r="F11" s="242"/>
      <c r="G11" s="242"/>
      <c r="H11" s="256"/>
      <c r="I11" s="58"/>
      <c r="J11" s="226"/>
      <c r="K11" s="226"/>
      <c r="L11" s="226"/>
      <c r="M11" s="226"/>
      <c r="N11" s="226"/>
      <c r="O11" s="226"/>
      <c r="P11" s="226"/>
      <c r="Q11" s="226"/>
      <c r="R11" s="226"/>
      <c r="S11" s="257" t="s">
        <v>153</v>
      </c>
      <c r="T11" s="257"/>
      <c r="U11" s="257"/>
      <c r="V11" s="257"/>
      <c r="W11" s="258" t="str">
        <f aca="false">IF(J5="","",VLOOKUP(J5,$B$36:$C$55,2,0))</f>
        <v/>
      </c>
      <c r="X11" s="258"/>
      <c r="Y11" s="258"/>
      <c r="Z11" s="258"/>
      <c r="AA11" s="258"/>
      <c r="AB11" s="259" t="s">
        <v>48</v>
      </c>
      <c r="AC11" s="259"/>
      <c r="AD11" s="257" t="s">
        <v>154</v>
      </c>
      <c r="AE11" s="257"/>
      <c r="AF11" s="260" t="n">
        <f aca="false">AD17</f>
        <v>0</v>
      </c>
      <c r="AG11" s="260"/>
      <c r="AH11" s="260"/>
      <c r="AI11" s="260"/>
      <c r="AJ11" s="261" t="s">
        <v>48</v>
      </c>
      <c r="AK11" s="261"/>
      <c r="AN11" s="217"/>
    </row>
    <row r="12" customFormat="false" ht="42.75" hidden="false" customHeight="true" outlineLevel="0" collapsed="false">
      <c r="A12" s="262" t="s">
        <v>155</v>
      </c>
      <c r="B12" s="262"/>
      <c r="C12" s="262"/>
      <c r="D12" s="262"/>
      <c r="E12" s="262"/>
      <c r="F12" s="262"/>
      <c r="G12" s="262"/>
      <c r="H12" s="263" t="s">
        <v>156</v>
      </c>
      <c r="I12" s="263"/>
      <c r="J12" s="263"/>
      <c r="K12" s="263"/>
      <c r="L12" s="263"/>
      <c r="M12" s="263"/>
      <c r="N12" s="263"/>
      <c r="O12" s="263"/>
      <c r="P12" s="263"/>
      <c r="Q12" s="263"/>
      <c r="R12" s="263"/>
      <c r="S12" s="263"/>
      <c r="T12" s="263"/>
      <c r="U12" s="263"/>
      <c r="V12" s="263"/>
      <c r="W12" s="263"/>
      <c r="X12" s="263"/>
      <c r="Y12" s="263"/>
      <c r="Z12" s="263"/>
      <c r="AA12" s="263"/>
      <c r="AB12" s="263"/>
      <c r="AC12" s="263"/>
      <c r="AD12" s="264" t="s">
        <v>157</v>
      </c>
      <c r="AE12" s="264"/>
      <c r="AF12" s="264"/>
      <c r="AG12" s="264"/>
      <c r="AH12" s="264"/>
      <c r="AI12" s="264"/>
      <c r="AJ12" s="264"/>
      <c r="AK12" s="264"/>
    </row>
    <row r="13" customFormat="false" ht="39" hidden="false" customHeight="true" outlineLevel="0" collapsed="false">
      <c r="A13" s="265" t="s">
        <v>158</v>
      </c>
      <c r="B13" s="265"/>
      <c r="C13" s="265"/>
      <c r="D13" s="265"/>
      <c r="E13" s="265"/>
      <c r="F13" s="265"/>
      <c r="G13" s="265"/>
      <c r="H13" s="266"/>
      <c r="I13" s="266"/>
      <c r="J13" s="266"/>
      <c r="K13" s="266"/>
      <c r="L13" s="266"/>
      <c r="M13" s="266"/>
      <c r="N13" s="266"/>
      <c r="O13" s="266"/>
      <c r="P13" s="266"/>
      <c r="Q13" s="266"/>
      <c r="R13" s="266"/>
      <c r="S13" s="266"/>
      <c r="T13" s="266"/>
      <c r="U13" s="266"/>
      <c r="V13" s="266"/>
      <c r="W13" s="266"/>
      <c r="X13" s="266"/>
      <c r="Y13" s="266"/>
      <c r="Z13" s="266"/>
      <c r="AA13" s="266"/>
      <c r="AB13" s="266"/>
      <c r="AC13" s="267" t="s">
        <v>48</v>
      </c>
      <c r="AD13" s="268"/>
      <c r="AE13" s="268"/>
      <c r="AF13" s="268"/>
      <c r="AG13" s="268"/>
      <c r="AH13" s="268"/>
      <c r="AI13" s="268"/>
      <c r="AJ13" s="268"/>
      <c r="AK13" s="268"/>
    </row>
    <row r="14" customFormat="false" ht="39" hidden="false" customHeight="true" outlineLevel="0" collapsed="false">
      <c r="A14" s="269" t="s">
        <v>159</v>
      </c>
      <c r="B14" s="269"/>
      <c r="C14" s="269"/>
      <c r="D14" s="269"/>
      <c r="E14" s="269"/>
      <c r="F14" s="269"/>
      <c r="G14" s="269"/>
      <c r="H14" s="270"/>
      <c r="I14" s="270"/>
      <c r="J14" s="270"/>
      <c r="K14" s="270"/>
      <c r="L14" s="270"/>
      <c r="M14" s="270"/>
      <c r="N14" s="270"/>
      <c r="O14" s="270"/>
      <c r="P14" s="270"/>
      <c r="Q14" s="270"/>
      <c r="R14" s="270"/>
      <c r="S14" s="270"/>
      <c r="T14" s="270"/>
      <c r="U14" s="270"/>
      <c r="V14" s="270"/>
      <c r="W14" s="270"/>
      <c r="X14" s="270"/>
      <c r="Y14" s="270"/>
      <c r="Z14" s="270"/>
      <c r="AA14" s="270"/>
      <c r="AB14" s="270"/>
      <c r="AC14" s="271" t="s">
        <v>48</v>
      </c>
      <c r="AD14" s="272"/>
      <c r="AE14" s="272"/>
      <c r="AF14" s="272"/>
      <c r="AG14" s="272"/>
      <c r="AH14" s="272"/>
      <c r="AI14" s="272"/>
      <c r="AJ14" s="272"/>
      <c r="AK14" s="272"/>
    </row>
    <row r="15" customFormat="false" ht="39" hidden="false" customHeight="true" outlineLevel="0" collapsed="false">
      <c r="A15" s="269" t="s">
        <v>160</v>
      </c>
      <c r="B15" s="269"/>
      <c r="C15" s="269"/>
      <c r="D15" s="269"/>
      <c r="E15" s="269"/>
      <c r="F15" s="269"/>
      <c r="G15" s="269"/>
      <c r="H15" s="270"/>
      <c r="I15" s="270"/>
      <c r="J15" s="270"/>
      <c r="K15" s="270"/>
      <c r="L15" s="270"/>
      <c r="M15" s="270"/>
      <c r="N15" s="270"/>
      <c r="O15" s="270"/>
      <c r="P15" s="270"/>
      <c r="Q15" s="270"/>
      <c r="R15" s="270"/>
      <c r="S15" s="270"/>
      <c r="T15" s="270"/>
      <c r="U15" s="270"/>
      <c r="V15" s="270"/>
      <c r="W15" s="270"/>
      <c r="X15" s="270"/>
      <c r="Y15" s="270"/>
      <c r="Z15" s="270"/>
      <c r="AA15" s="270"/>
      <c r="AB15" s="270"/>
      <c r="AC15" s="273" t="s">
        <v>48</v>
      </c>
      <c r="AD15" s="272"/>
      <c r="AE15" s="272"/>
      <c r="AF15" s="272"/>
      <c r="AG15" s="272"/>
      <c r="AH15" s="272"/>
      <c r="AI15" s="272"/>
      <c r="AJ15" s="272"/>
      <c r="AK15" s="272"/>
    </row>
    <row r="16" customFormat="false" ht="39" hidden="false" customHeight="true" outlineLevel="0" collapsed="false">
      <c r="A16" s="274" t="s">
        <v>161</v>
      </c>
      <c r="B16" s="274"/>
      <c r="C16" s="274"/>
      <c r="D16" s="274"/>
      <c r="E16" s="274"/>
      <c r="F16" s="274"/>
      <c r="G16" s="274"/>
      <c r="H16" s="275"/>
      <c r="I16" s="275"/>
      <c r="J16" s="275"/>
      <c r="K16" s="275"/>
      <c r="L16" s="275"/>
      <c r="M16" s="275"/>
      <c r="N16" s="275"/>
      <c r="O16" s="275"/>
      <c r="P16" s="275"/>
      <c r="Q16" s="275"/>
      <c r="R16" s="275"/>
      <c r="S16" s="275"/>
      <c r="T16" s="275"/>
      <c r="U16" s="275"/>
      <c r="V16" s="275"/>
      <c r="W16" s="275"/>
      <c r="X16" s="275"/>
      <c r="Y16" s="275"/>
      <c r="Z16" s="275"/>
      <c r="AA16" s="275"/>
      <c r="AB16" s="275"/>
      <c r="AC16" s="273" t="s">
        <v>48</v>
      </c>
      <c r="AD16" s="276"/>
      <c r="AE16" s="276"/>
      <c r="AF16" s="276"/>
      <c r="AG16" s="276"/>
      <c r="AH16" s="276"/>
      <c r="AI16" s="276"/>
      <c r="AJ16" s="276"/>
      <c r="AK16" s="276"/>
    </row>
    <row r="17" customFormat="false" ht="22.5" hidden="false" customHeight="true" outlineLevel="0" collapsed="false">
      <c r="A17" s="277" t="s">
        <v>162</v>
      </c>
      <c r="B17" s="277"/>
      <c r="C17" s="277"/>
      <c r="D17" s="277"/>
      <c r="E17" s="277"/>
      <c r="F17" s="277"/>
      <c r="G17" s="277"/>
      <c r="H17" s="278" t="n">
        <f aca="false">SUM(H13:AB16)</f>
        <v>0</v>
      </c>
      <c r="I17" s="278"/>
      <c r="J17" s="278"/>
      <c r="K17" s="278"/>
      <c r="L17" s="278"/>
      <c r="M17" s="278"/>
      <c r="N17" s="278"/>
      <c r="O17" s="278"/>
      <c r="P17" s="278"/>
      <c r="Q17" s="278"/>
      <c r="R17" s="278"/>
      <c r="S17" s="278"/>
      <c r="T17" s="278"/>
      <c r="U17" s="278"/>
      <c r="V17" s="278"/>
      <c r="W17" s="278"/>
      <c r="X17" s="278"/>
      <c r="Y17" s="278"/>
      <c r="Z17" s="278"/>
      <c r="AA17" s="278"/>
      <c r="AB17" s="278"/>
      <c r="AC17" s="279" t="s">
        <v>48</v>
      </c>
      <c r="AD17" s="280" t="n">
        <f aca="false">ROUNDDOWN(H17*0.03,0)</f>
        <v>0</v>
      </c>
      <c r="AE17" s="280"/>
      <c r="AF17" s="280"/>
      <c r="AG17" s="280"/>
      <c r="AH17" s="280"/>
      <c r="AI17" s="280"/>
      <c r="AJ17" s="281" t="s">
        <v>48</v>
      </c>
      <c r="AK17" s="281"/>
    </row>
    <row r="18" customFormat="false" ht="18.75" hidden="false" customHeight="true" outlineLevel="0" collapsed="false">
      <c r="A18" s="282" t="s">
        <v>163</v>
      </c>
      <c r="B18" s="282"/>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row>
    <row r="19" customFormat="false" ht="18.75" hidden="false" customHeight="true" outlineLevel="0" collapsed="false">
      <c r="A19" s="283" t="s">
        <v>164</v>
      </c>
      <c r="B19" s="283"/>
      <c r="C19" s="283"/>
      <c r="D19" s="283"/>
      <c r="E19" s="283"/>
      <c r="F19" s="283"/>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83"/>
    </row>
    <row r="20" customFormat="false" ht="13.5" hidden="false" customHeight="true" outlineLevel="0" collapsed="false">
      <c r="A20" s="284"/>
      <c r="B20" s="284"/>
      <c r="C20" s="284"/>
      <c r="D20" s="284"/>
      <c r="E20" s="284"/>
      <c r="F20" s="285"/>
      <c r="G20" s="285"/>
      <c r="H20" s="285"/>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6"/>
    </row>
    <row r="21" customFormat="false" ht="22.5" hidden="false" customHeight="true" outlineLevel="0" collapsed="false">
      <c r="A21" s="160" t="s">
        <v>165</v>
      </c>
      <c r="B21" s="284"/>
      <c r="C21" s="284"/>
      <c r="D21" s="284"/>
      <c r="E21" s="284"/>
      <c r="F21" s="285"/>
      <c r="G21" s="285"/>
      <c r="H21" s="285"/>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row>
    <row r="22" customFormat="false" ht="22.5" hidden="false" customHeight="true" outlineLevel="0" collapsed="false">
      <c r="A22" s="287" t="s">
        <v>166</v>
      </c>
      <c r="B22" s="287"/>
      <c r="C22" s="287"/>
      <c r="D22" s="287"/>
      <c r="E22" s="287"/>
      <c r="F22" s="287"/>
      <c r="G22" s="287"/>
      <c r="H22" s="287"/>
      <c r="I22" s="287"/>
      <c r="J22" s="287"/>
      <c r="K22" s="287"/>
      <c r="L22" s="287"/>
      <c r="M22" s="287"/>
      <c r="N22" s="287"/>
      <c r="O22" s="287"/>
      <c r="P22" s="287"/>
      <c r="Q22" s="287"/>
      <c r="R22" s="287"/>
      <c r="S22" s="287"/>
      <c r="T22" s="287"/>
      <c r="U22" s="287"/>
      <c r="V22" s="287"/>
      <c r="W22" s="287"/>
      <c r="X22" s="287"/>
      <c r="Y22" s="287"/>
      <c r="Z22" s="287"/>
      <c r="AA22" s="287"/>
      <c r="AB22" s="287"/>
      <c r="AC22" s="287"/>
      <c r="AD22" s="288" t="n">
        <f aca="false">MIN(W11,AF11)</f>
        <v>0</v>
      </c>
      <c r="AE22" s="288"/>
      <c r="AF22" s="288"/>
      <c r="AG22" s="288"/>
      <c r="AH22" s="288"/>
      <c r="AI22" s="288"/>
      <c r="AJ22" s="289" t="s">
        <v>48</v>
      </c>
      <c r="AK22" s="289"/>
    </row>
    <row r="23" customFormat="false" ht="30.75" hidden="false" customHeight="true" outlineLevel="0" collapsed="false">
      <c r="A23" s="290"/>
      <c r="B23" s="290"/>
      <c r="C23" s="290"/>
      <c r="D23" s="290"/>
      <c r="E23" s="290"/>
      <c r="F23" s="290"/>
      <c r="G23" s="290"/>
      <c r="H23" s="290"/>
      <c r="I23" s="290"/>
      <c r="J23" s="290"/>
      <c r="K23" s="290"/>
      <c r="L23" s="290"/>
      <c r="M23" s="290"/>
      <c r="N23" s="290"/>
      <c r="O23" s="290"/>
      <c r="P23" s="290"/>
      <c r="Q23" s="291"/>
      <c r="R23" s="291"/>
      <c r="S23" s="291"/>
      <c r="T23" s="291"/>
      <c r="U23" s="291"/>
      <c r="V23" s="291"/>
      <c r="W23" s="292" t="s">
        <v>167</v>
      </c>
      <c r="X23" s="292"/>
      <c r="Y23" s="292"/>
      <c r="Z23" s="292"/>
      <c r="AA23" s="292"/>
      <c r="AB23" s="292"/>
      <c r="AC23" s="292"/>
      <c r="AD23" s="293" t="n">
        <f aca="false">ROUNDDOWN(AD22,-3)</f>
        <v>0</v>
      </c>
      <c r="AE23" s="293"/>
      <c r="AF23" s="293"/>
      <c r="AG23" s="293"/>
      <c r="AH23" s="293"/>
      <c r="AI23" s="293"/>
      <c r="AJ23" s="294" t="s">
        <v>48</v>
      </c>
      <c r="AK23" s="294"/>
    </row>
    <row r="24" customFormat="false" ht="13.5" hidden="false" customHeight="false" outlineLevel="0" collapsed="false">
      <c r="A24" s="295"/>
      <c r="B24" s="295"/>
      <c r="C24" s="295"/>
      <c r="D24" s="295"/>
      <c r="E24" s="295"/>
      <c r="F24" s="295"/>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row>
    <row r="25" customFormat="false" ht="24.75" hidden="false" customHeight="true" outlineLevel="0" collapsed="false">
      <c r="A25" s="284"/>
      <c r="B25" s="284"/>
      <c r="C25" s="284"/>
      <c r="D25" s="284"/>
      <c r="E25" s="284"/>
      <c r="F25" s="296"/>
      <c r="G25" s="296"/>
      <c r="H25" s="29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c r="AJ25" s="286"/>
      <c r="AK25" s="286"/>
    </row>
    <row r="26" customFormat="false" ht="24.75" hidden="false" customHeight="true" outlineLevel="0" collapsed="false">
      <c r="A26" s="297" t="s">
        <v>168</v>
      </c>
      <c r="B26" s="297"/>
      <c r="C26" s="297"/>
      <c r="D26" s="297"/>
      <c r="E26" s="297"/>
      <c r="F26" s="297"/>
      <c r="G26" s="297"/>
      <c r="H26" s="297"/>
      <c r="I26" s="297"/>
      <c r="J26" s="297"/>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N26" s="298" t="str">
        <f aca="false">IF(COUNTIF(A27:A30,"○")=4,"OK","NG")</f>
        <v>NG</v>
      </c>
    </row>
    <row r="27" s="216" customFormat="true" ht="29.25" hidden="false" customHeight="true" outlineLevel="0" collapsed="false">
      <c r="A27" s="299"/>
      <c r="B27" s="300" t="s">
        <v>181</v>
      </c>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N27" s="217"/>
    </row>
    <row r="28" s="216" customFormat="true" ht="25.5" hidden="false" customHeight="true" outlineLevel="0" collapsed="false">
      <c r="A28" s="301"/>
      <c r="B28" s="302" t="s">
        <v>170</v>
      </c>
      <c r="C28" s="302"/>
      <c r="D28" s="302"/>
      <c r="E28" s="302"/>
      <c r="F28" s="302"/>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N28" s="217"/>
    </row>
    <row r="29" customFormat="false" ht="25.5" hidden="false" customHeight="true" outlineLevel="0" collapsed="false">
      <c r="A29" s="301"/>
      <c r="B29" s="302" t="s">
        <v>171</v>
      </c>
      <c r="C29" s="302"/>
      <c r="D29" s="302"/>
      <c r="E29" s="302"/>
      <c r="F29" s="30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row>
    <row r="30" customFormat="false" ht="25.5" hidden="false" customHeight="true" outlineLevel="0" collapsed="false">
      <c r="A30" s="303"/>
      <c r="B30" s="304" t="s">
        <v>172</v>
      </c>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row>
    <row r="31" customFormat="false" ht="25.5" hidden="false" customHeight="true" outlineLevel="0" collapsed="false">
      <c r="A31" s="305"/>
      <c r="B31" s="306"/>
      <c r="C31" s="306"/>
      <c r="D31" s="306"/>
      <c r="E31" s="306"/>
      <c r="F31" s="306"/>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6"/>
      <c r="AJ31" s="306"/>
      <c r="AK31" s="306"/>
    </row>
    <row r="32" customFormat="false" ht="21.75" hidden="false" customHeight="true" outlineLevel="0" collapsed="false">
      <c r="A32" s="307" t="s">
        <v>173</v>
      </c>
      <c r="B32" s="307"/>
      <c r="C32" s="307"/>
      <c r="D32" s="307"/>
      <c r="E32" s="307"/>
      <c r="F32" s="307"/>
      <c r="G32" s="307"/>
      <c r="H32" s="307"/>
      <c r="I32" s="307"/>
      <c r="J32" s="307"/>
      <c r="K32" s="307"/>
      <c r="L32" s="307"/>
      <c r="M32" s="307"/>
      <c r="N32" s="307"/>
      <c r="O32" s="307"/>
      <c r="P32" s="307"/>
      <c r="Q32" s="307"/>
      <c r="R32" s="307"/>
      <c r="S32" s="307"/>
      <c r="T32" s="307"/>
      <c r="U32" s="307"/>
      <c r="V32" s="307"/>
      <c r="W32" s="307"/>
      <c r="X32" s="307"/>
      <c r="Y32" s="307"/>
      <c r="Z32" s="307"/>
      <c r="AA32" s="307"/>
      <c r="AB32" s="307"/>
      <c r="AC32" s="307"/>
      <c r="AD32" s="307"/>
      <c r="AE32" s="307"/>
      <c r="AF32" s="307"/>
      <c r="AG32" s="307"/>
      <c r="AH32" s="307"/>
      <c r="AI32" s="307"/>
      <c r="AJ32" s="307"/>
      <c r="AK32" s="307"/>
      <c r="AN32" s="308" t="str">
        <f aca="false">IF(AN26="OK","○",IF(AN26="NG","×",""))</f>
        <v>×</v>
      </c>
      <c r="AO32" s="309"/>
    </row>
    <row r="33" customFormat="false" ht="22.5" hidden="false" customHeight="true" outlineLevel="0" collapsed="false">
      <c r="A33" s="310"/>
      <c r="B33" s="310"/>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row>
    <row r="34" s="310" customFormat="true" ht="18.75" hidden="false" customHeight="true" outlineLevel="0" collapsed="false">
      <c r="AN34" s="311"/>
    </row>
    <row r="35" s="310" customFormat="true" ht="18.75" hidden="true" customHeight="true" outlineLevel="0" collapsed="false">
      <c r="C35" s="311" t="s">
        <v>153</v>
      </c>
      <c r="AN35" s="311"/>
    </row>
    <row r="36" s="310" customFormat="true" ht="18.75" hidden="true" customHeight="true" outlineLevel="0" collapsed="false">
      <c r="A36" s="310" t="n">
        <v>1</v>
      </c>
      <c r="B36" s="312" t="s">
        <v>61</v>
      </c>
      <c r="C36" s="313" t="n">
        <v>150000</v>
      </c>
      <c r="D36" s="310" t="s">
        <v>174</v>
      </c>
      <c r="E36" s="314"/>
      <c r="AN36" s="311"/>
    </row>
    <row r="37" s="310" customFormat="true" ht="18.75" hidden="true" customHeight="true" outlineLevel="0" collapsed="false">
      <c r="A37" s="310" t="n">
        <v>2</v>
      </c>
      <c r="B37" s="312" t="s">
        <v>62</v>
      </c>
      <c r="C37" s="313" t="n">
        <v>150000</v>
      </c>
      <c r="D37" s="310" t="s">
        <v>174</v>
      </c>
      <c r="E37" s="314"/>
      <c r="AN37" s="311"/>
    </row>
    <row r="38" s="310" customFormat="true" ht="18.75" hidden="true" customHeight="true" outlineLevel="0" collapsed="false">
      <c r="A38" s="310" t="n">
        <v>3</v>
      </c>
      <c r="B38" s="312" t="s">
        <v>63</v>
      </c>
      <c r="C38" s="313" t="n">
        <v>300000</v>
      </c>
      <c r="D38" s="310" t="s">
        <v>174</v>
      </c>
      <c r="E38" s="314"/>
      <c r="AN38" s="311"/>
    </row>
    <row r="39" s="310" customFormat="true" ht="18.75" hidden="true" customHeight="true" outlineLevel="0" collapsed="false">
      <c r="A39" s="310" t="n">
        <v>4</v>
      </c>
      <c r="B39" s="312" t="s">
        <v>64</v>
      </c>
      <c r="C39" s="313" t="n">
        <v>300000</v>
      </c>
      <c r="D39" s="310" t="s">
        <v>174</v>
      </c>
      <c r="E39" s="314"/>
      <c r="AN39" s="311"/>
    </row>
    <row r="40" s="310" customFormat="true" ht="18.75" hidden="true" customHeight="true" outlineLevel="0" collapsed="false">
      <c r="A40" s="310" t="n">
        <v>5</v>
      </c>
      <c r="B40" s="312" t="s">
        <v>65</v>
      </c>
      <c r="C40" s="313" t="n">
        <v>300000</v>
      </c>
      <c r="D40" s="310" t="s">
        <v>174</v>
      </c>
      <c r="E40" s="314"/>
      <c r="AN40" s="311"/>
    </row>
    <row r="41" s="310" customFormat="true" ht="18.75" hidden="true" customHeight="true" outlineLevel="0" collapsed="false">
      <c r="A41" s="310" t="n">
        <v>6</v>
      </c>
      <c r="B41" s="312" t="s">
        <v>66</v>
      </c>
      <c r="C41" s="313" t="n">
        <v>150000</v>
      </c>
      <c r="D41" s="310" t="s">
        <v>174</v>
      </c>
      <c r="E41" s="314"/>
      <c r="AN41" s="311"/>
    </row>
    <row r="42" s="310" customFormat="true" ht="18.75" hidden="true" customHeight="true" outlineLevel="0" collapsed="false">
      <c r="A42" s="310" t="n">
        <v>7</v>
      </c>
      <c r="B42" s="312" t="s">
        <v>67</v>
      </c>
      <c r="C42" s="313" t="n">
        <v>300000</v>
      </c>
      <c r="D42" s="310" t="s">
        <v>174</v>
      </c>
      <c r="E42" s="314"/>
      <c r="AN42" s="311"/>
    </row>
    <row r="43" s="310" customFormat="true" ht="18.75" hidden="true" customHeight="true" outlineLevel="0" collapsed="false">
      <c r="A43" s="310" t="n">
        <v>8</v>
      </c>
      <c r="B43" s="312" t="s">
        <v>68</v>
      </c>
      <c r="C43" s="313" t="n">
        <v>150000</v>
      </c>
      <c r="D43" s="310" t="s">
        <v>174</v>
      </c>
      <c r="E43" s="314"/>
      <c r="AN43" s="311"/>
    </row>
    <row r="44" s="310" customFormat="true" ht="18.75" hidden="true" customHeight="true" outlineLevel="0" collapsed="false">
      <c r="A44" s="310" t="n">
        <v>9</v>
      </c>
      <c r="B44" s="312" t="s">
        <v>70</v>
      </c>
      <c r="C44" s="313" t="n">
        <v>30000</v>
      </c>
      <c r="D44" s="310" t="s">
        <v>174</v>
      </c>
      <c r="E44" s="314"/>
      <c r="AN44" s="311"/>
    </row>
    <row r="45" s="310" customFormat="true" ht="18.75" hidden="true" customHeight="true" outlineLevel="0" collapsed="false">
      <c r="A45" s="310" t="n">
        <v>10</v>
      </c>
      <c r="B45" s="312" t="s">
        <v>175</v>
      </c>
      <c r="C45" s="313" t="n">
        <v>375000</v>
      </c>
      <c r="D45" s="310" t="s">
        <v>174</v>
      </c>
      <c r="E45" s="314"/>
      <c r="AN45" s="311"/>
    </row>
    <row r="46" s="310" customFormat="true" ht="18.75" hidden="true" customHeight="true" outlineLevel="0" collapsed="false">
      <c r="A46" s="310" t="n">
        <v>11</v>
      </c>
      <c r="B46" s="310" t="s">
        <v>176</v>
      </c>
      <c r="C46" s="313" t="n">
        <v>450000</v>
      </c>
      <c r="D46" s="310" t="s">
        <v>174</v>
      </c>
      <c r="E46" s="314"/>
      <c r="AN46" s="311"/>
    </row>
    <row r="47" s="310" customFormat="true" ht="18.75" hidden="true" customHeight="true" outlineLevel="0" collapsed="false">
      <c r="A47" s="310" t="n">
        <v>12</v>
      </c>
      <c r="B47" s="310" t="s">
        <v>177</v>
      </c>
      <c r="C47" s="313" t="n">
        <v>525000</v>
      </c>
      <c r="D47" s="310" t="s">
        <v>174</v>
      </c>
      <c r="E47" s="314"/>
      <c r="AN47" s="311"/>
    </row>
    <row r="48" s="310" customFormat="true" ht="18.75" hidden="true" customHeight="true" outlineLevel="0" collapsed="false">
      <c r="A48" s="310" t="n">
        <v>13</v>
      </c>
      <c r="B48" s="310" t="s">
        <v>178</v>
      </c>
      <c r="C48" s="313" t="n">
        <v>600000</v>
      </c>
      <c r="D48" s="310" t="s">
        <v>174</v>
      </c>
      <c r="E48" s="314"/>
      <c r="AN48" s="311"/>
    </row>
    <row r="49" s="310" customFormat="true" ht="18.75" hidden="true" customHeight="true" outlineLevel="0" collapsed="false">
      <c r="A49" s="310" t="n">
        <v>14</v>
      </c>
      <c r="B49" s="310" t="s">
        <v>179</v>
      </c>
      <c r="C49" s="313" t="n">
        <v>75000</v>
      </c>
      <c r="D49" s="310" t="s">
        <v>174</v>
      </c>
      <c r="E49" s="314"/>
      <c r="AN49" s="311"/>
    </row>
    <row r="50" s="310" customFormat="true" ht="18.75" hidden="true" customHeight="true" outlineLevel="0" collapsed="false">
      <c r="A50" s="310" t="n">
        <v>15</v>
      </c>
      <c r="B50" s="310" t="s">
        <v>180</v>
      </c>
      <c r="C50" s="313" t="n">
        <v>105000</v>
      </c>
      <c r="D50" s="310" t="s">
        <v>174</v>
      </c>
      <c r="E50" s="314"/>
      <c r="AN50" s="311"/>
    </row>
    <row r="51" s="310" customFormat="true" ht="18.75" hidden="true" customHeight="true" outlineLevel="0" collapsed="false">
      <c r="A51" s="310" t="n">
        <v>16</v>
      </c>
      <c r="B51" s="310" t="s">
        <v>83</v>
      </c>
      <c r="C51" s="313" t="n">
        <v>30000</v>
      </c>
      <c r="D51" s="310" t="s">
        <v>174</v>
      </c>
      <c r="E51" s="314"/>
      <c r="AN51" s="311"/>
    </row>
    <row r="52" s="310" customFormat="true" ht="18.75" hidden="true" customHeight="true" outlineLevel="0" collapsed="false">
      <c r="A52" s="310" t="n">
        <v>17</v>
      </c>
      <c r="B52" s="310" t="s">
        <v>84</v>
      </c>
      <c r="C52" s="313" t="n">
        <v>30000</v>
      </c>
      <c r="D52" s="310" t="s">
        <v>174</v>
      </c>
      <c r="E52" s="314"/>
      <c r="AN52" s="311"/>
    </row>
    <row r="53" s="310" customFormat="true" ht="18.75" hidden="true" customHeight="true" outlineLevel="0" collapsed="false">
      <c r="A53" s="310" t="n">
        <v>18</v>
      </c>
      <c r="B53" s="310" t="s">
        <v>86</v>
      </c>
      <c r="C53" s="313" t="n">
        <v>30000</v>
      </c>
      <c r="D53" s="310" t="s">
        <v>174</v>
      </c>
      <c r="E53" s="314"/>
      <c r="AN53" s="311"/>
    </row>
    <row r="54" s="310" customFormat="true" ht="18.75" hidden="true" customHeight="true" outlineLevel="0" collapsed="false">
      <c r="A54" s="310" t="n">
        <v>19</v>
      </c>
      <c r="B54" s="310" t="s">
        <v>87</v>
      </c>
      <c r="C54" s="313" t="n">
        <v>30000</v>
      </c>
      <c r="D54" s="310" t="s">
        <v>174</v>
      </c>
      <c r="E54" s="314"/>
      <c r="AN54" s="311"/>
    </row>
    <row r="55" s="310" customFormat="true" ht="18.75" hidden="true" customHeight="true" outlineLevel="0" collapsed="false">
      <c r="A55" s="310" t="n">
        <v>20</v>
      </c>
      <c r="B55" s="310" t="s">
        <v>88</v>
      </c>
      <c r="C55" s="313" t="n">
        <v>30000</v>
      </c>
      <c r="D55" s="310" t="s">
        <v>174</v>
      </c>
      <c r="E55" s="314"/>
      <c r="AN55" s="311"/>
    </row>
    <row r="56" customFormat="false" ht="13.5" hidden="true" customHeight="false" outlineLevel="0" collapsed="false"/>
  </sheetData>
  <mergeCells count="64">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 ref="R6:T6"/>
    <mergeCell ref="AA6:AK6"/>
    <mergeCell ref="AR6:AR7"/>
    <mergeCell ref="J7:AK7"/>
    <mergeCell ref="J8:P8"/>
    <mergeCell ref="Q8:W8"/>
    <mergeCell ref="X8:AA8"/>
    <mergeCell ref="AB8:AK8"/>
    <mergeCell ref="J9:AK9"/>
    <mergeCell ref="S11:V11"/>
    <mergeCell ref="W11:AA11"/>
    <mergeCell ref="AB11:AC11"/>
    <mergeCell ref="AD11:AE11"/>
    <mergeCell ref="AF11:AI11"/>
    <mergeCell ref="AJ11:AK11"/>
    <mergeCell ref="A12:G12"/>
    <mergeCell ref="H12:AC12"/>
    <mergeCell ref="AD12:AK12"/>
    <mergeCell ref="A13:G13"/>
    <mergeCell ref="H13:AB13"/>
    <mergeCell ref="AD13:AK13"/>
    <mergeCell ref="A14:G14"/>
    <mergeCell ref="H14:AB14"/>
    <mergeCell ref="AD14:AK14"/>
    <mergeCell ref="A15:G15"/>
    <mergeCell ref="H15:AB15"/>
    <mergeCell ref="AD15:AK15"/>
    <mergeCell ref="A16:G16"/>
    <mergeCell ref="H16:AB16"/>
    <mergeCell ref="AD16:AK16"/>
    <mergeCell ref="A17:G17"/>
    <mergeCell ref="H17:AB17"/>
    <mergeCell ref="AD17:AI17"/>
    <mergeCell ref="AJ17:AK17"/>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32:AK32"/>
  </mergeCells>
  <dataValidations count="5">
    <dataValidation allowBlank="true" errorStyle="stop" operator="between" showDropDown="false" showErrorMessage="true" showInputMessage="true" sqref="A27:A31" type="list">
      <formula1>"○"</formula1>
      <formula2>0</formula2>
    </dataValidation>
    <dataValidation allowBlank="true" errorStyle="stop" operator="between" showDropDown="false" showErrorMessage="true" showInputMessage="true" sqref="J3:AD3 AC5:AF5 AH5:AI5 O6:P6 R6:T6 Q8:W8" type="none">
      <formula1>0</formula1>
      <formula2>0</formula2>
    </dataValidation>
    <dataValidation allowBlank="true" error="10桁で入力してください。" errorStyle="stop" errorTitle="事業所番号" operator="equal" showDropDown="false" showErrorMessage="true" showInputMessage="true" sqref="AE4:AK4" type="textLength">
      <formula1>10</formula1>
      <formula2>0</formula2>
    </dataValidation>
    <dataValidation allowBlank="true" error="所要額が1,000円未満の場合は申請できません。" errorStyle="stop" operator="between" showDropDown="false" showErrorMessage="true" showInputMessage="true" sqref="AF11" type="whole">
      <formula1>1000</formula1>
      <formula2>1E+028</formula2>
    </dataValidation>
    <dataValidation allowBlank="true" errorStyle="stop" operator="between" showDropDown="false" showErrorMessage="true" showInputMessage="true" sqref="J5:Z5" type="list">
      <formula1>$B$36:$B$55</formula1>
      <formula2>0</formula2>
    </dataValidation>
  </dataValidations>
  <printOptions headings="false" gridLines="false" gridLinesSet="true" horizontalCentered="false" verticalCentered="false"/>
  <pageMargins left="0.708333333333333" right="0.157638888888889" top="0.747916666666667" bottom="0.23611111111111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LibreOffice/7.5.0.3$Windows_X86_64 LibreOffice_project/c21113d003cd3efa8c53188764377a8272d9d6de</Application>
  <AppVersion>15.0000</AppVersion>
  <Company>TAIMS</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2018-06-19T01:27:02Z</dcterms:created>
  <dc:creator>東京都</dc:creator>
  <dc:description/>
  <dc:language>ja-JP</dc:language>
  <cp:lastModifiedBy>須澤 和</cp:lastModifiedBy>
  <cp:lastPrinted>2026-07-04T02:44:10Z</cp:lastPrinted>
  <dcterms:modified xsi:type="dcterms:W3CDTF">2026-07-31T08:19:23Z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