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0.93\文書フォルダ\032財政課\01財務\0101財政\010107財政事情\財政状況資料集\R04決算\2回目DL\"/>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 i="12" l="1"/>
  <c r="AA7" i="12"/>
  <c r="AA35" i="12"/>
  <c r="AA34" i="12"/>
  <c r="AA33" i="12"/>
  <c r="AA32" i="12"/>
  <c r="AF76" i="12"/>
  <c r="AA76" i="12"/>
  <c r="AA75" i="12"/>
  <c r="AF75" i="12" s="1"/>
  <c r="AF74" i="12"/>
  <c r="AA74" i="12"/>
  <c r="AA73" i="12"/>
  <c r="AF73" i="12" s="1"/>
  <c r="AF72" i="12"/>
  <c r="AA72" i="12"/>
  <c r="AA71" i="12"/>
  <c r="AF71" i="12" s="1"/>
  <c r="AF70" i="12"/>
  <c r="AA70" i="12"/>
  <c r="AA69" i="12"/>
  <c r="AF69" i="12" s="1"/>
  <c r="AF68" i="12"/>
  <c r="AA68"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s="1"/>
  <c r="U34" i="10" l="1"/>
  <c r="U35" i="10" s="1"/>
  <c r="U36" i="10"/>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W34" i="10" s="1"/>
  <c r="BW35" i="10" l="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<sst xmlns="http://schemas.openxmlformats.org/spreadsheetml/2006/main" count="1140" uniqueCount="616">
  <si>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</si>
  <si>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</si>
  <si>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</si>
  <si>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</si>
  <si>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</si>
  <si>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</si>
  <si>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</si>
  <si>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</si>
  <si>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</si>
  <si>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</si>
  <si>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</si>
  <si>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</si>
  <si>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</si>
  <si>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</si>
  <si>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</si>
  <si>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</si>
  <si>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</si>
  <si>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</si>
  <si>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</si>
  <si>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</si>
  <si>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</si>
  <si>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</si>
  <si>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</si>
  <si>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</si>
  <si>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</si>
  <si>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</si>
  <si>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</si>
  <si>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</si>
  <si>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</si>
  <si>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</si>
  <si>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</si>
  <si>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</si>
  <si>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</si>
  <si>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</si>
  <si>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</si>
  <si>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</si>
  <si>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</si>
  <si>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</si>
  <si>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</si>
  <si>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</si>
  <si>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</si>
  <si>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</si>
  <si>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</si>
  <si>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</si>
  <si>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</si>
  <si>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</si>
  <si>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</si>
  <si>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</si>
  <si>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</si>
  <si>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</si>
  <si>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</si>
  <si>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</si>
  <si>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</si>
  <si>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</si>
  <si>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</si>
  <si>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</si>
  <si>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</si>
  <si>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</si>
  <si>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</si>
  <si>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</si>
  <si>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</si>
  <si>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</si>
  <si>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</si>
  <si>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</si>
  <si>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</si>
  <si>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</si>
  <si>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</si>
  <si>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</si>
  <si>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</si>
  <si>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</si>
  <si>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</si>
  <si>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</si>
  <si>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</si>
  <si>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</si>
  <si>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</si>
  <si>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</si>
  <si>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</si>
  <si>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</si>
  <si>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</si>
  <si>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</si>
  <si>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</si>
  <si>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</si>
  <si>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</si>
  <si>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</si>
  <si>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</si>
  <si>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</si>
  <si>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</si>
  <si>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</si>
  <si>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</si>
  <si>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</si>
  <si>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</si>
  <si>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</si>
  <si>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</si>
  <si>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</si>
  <si>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</si>
  <si>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</si>
  <si>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</si>
  <si>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</si>
  <si>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</si>
  <si>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</si>
  <si>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</si>
  <si>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</si>
  <si>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</si>
  <si>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</si>
  <si>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</si>
  <si>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</si>
  <si>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</si>
  <si>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</si>
  <si>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</si>
  <si>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</si>
  <si>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</si>
  <si>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</si>
  <si>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</si>
  <si>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</si>
  <si>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</si>
  <si>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</si>
  <si>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</si>
  <si>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</si>
  <si>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</si>
  <si>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</si>
  <si>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</si>
  <si>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</si>
  <si>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</si>
  <si>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</si>
  <si>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</si>
  <si>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</si>
  <si>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</si>
  <si>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</si>
  <si>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</si>
  <si>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</si>
  <si>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</si>
  <si>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</si>
  <si>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</si>
  <si>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</si>
  <si>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</si>
  <si>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</si>
  <si>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</si>
  <si>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</si>
  <si>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</si>
  <si>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</si>
  <si>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</si>
  <si>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</si>
  <si>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</si>
  <si>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</si>
  <si>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</si>
  <si>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</si>
  <si>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</si>
  <si>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</si>
  <si>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</si>
  <si>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</si>
  <si>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</si>
  <si>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</si>
  <si>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</si>
  <si>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</si>
  <si>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</si>
  <si>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</si>
  <si>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</si>
  <si>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</si>
  <si>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</si>
  <si>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</si>
  <si>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</si>
  <si>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</si>
  <si>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</si>
  <si>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</si>
  <si>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</si>
  <si>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</si>
  <si>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</si>
  <si>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</si>
  <si>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</si>
  <si>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</si>
  <si>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</si>
  <si>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</si>
  <si>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</si>
  <si>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</si>
  <si>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</si>
  <si>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</si>
  <si>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</si>
  <si>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</si>
  <si>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</si>
  <si>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</si>
  <si>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</si>
  <si>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</si>
  <si>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</si>
  <si>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</si>
  <si>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</si>
  <si>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</si>
  <si>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</si>
  <si>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</si>
  <si>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</si>
  <si>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</si>
  <si>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</si>
  <si>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</si>
  <si>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</si>
  <si>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</si>
  <si>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</si>
  <si>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</si>
  <si>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</si>
  <si>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</si>
  <si>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</si>
  <si>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</si>
  <si>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</si>
  <si>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</si>
  <si>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</si>
  <si>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</si>
  <si>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</si>
  <si>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</si>
  <si>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</si>
  <si>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</si>
  <si>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</si>
  <si>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</si>
  <si>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</si>
  <si>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</si>
  <si>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</si>
  <si>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</si>
  <si>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</si>
  <si>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</si>
  <si>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</si>
  <si>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</si>
  <si>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</si>
  <si>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</si>
  <si>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</si>
  <si>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</si>
  <si>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</si>
  <si>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</si>
  <si>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</si>
  <si>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</si>
  <si>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</si>
  <si>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</si>
  <si>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</si>
  <si>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</si>
  <si>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</si>
  <si>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</si>
  <si>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</si>
  <si>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</si>
  <si>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</si>
  <si>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</si>
  <si>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</si>
  <si>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</si>
  <si>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</si>
  <si>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</si>
  <si>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</si>
  <si>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</si>
  <si>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</si>
  <si>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</si>
  <si>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</si>
  <si>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</si>
  <si>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</si>
  <si>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</si>
  <si>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</si>
  <si>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</si>
  <si>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</si>
  <si>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</si>
  <si>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</si>
  <si>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</si>
  <si>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</si>
  <si>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</si>
  <si>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</si>
  <si>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</si>
  <si>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</si>
  <si>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</si>
  <si>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</si>
  <si>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</si>
  <si>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</si>
  <si>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</si>
  <si>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</si>
  <si>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</si>
  <si>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</si>
  <si>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</si>
  <si>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</si>
  <si>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</si>
  <si>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</si>
  <si>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</si>
  <si>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</si>
  <si>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</si>
  <si>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</si>
  <si>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</si>
  <si>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</si>
  <si>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</si>
  <si>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</si>
  <si>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</si>
  <si>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</si>
  <si>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</si>
  <si>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</si>
  <si>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</si>
  <si>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</si>
  <si>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</si>
  <si>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</si>
  <si>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</si>
  <si>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</si>
  <si>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</si>
  <si>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</si>
  <si>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</si>
  <si>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</si>
  <si>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</si>
  <si>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</si>
  <si>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</si>
  <si>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</si>
  <si>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</si>
  <si>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</si>
  <si>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</si>
  <si>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</si>
  <si>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</si>
  <si>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</si>
  <si>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</si>
  <si>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</si>
  <si>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</si>
  <si>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</si>
  <si>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</si>
  <si>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</si>
  <si>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</si>
  <si>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</si>
  <si>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</si>
  <si>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</si>
  <si>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</si>
  <si>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</si>
  <si>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</si>
  <si>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</si>
  <si>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</si>
  <si>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</si>
  <si>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</si>
  <si>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</si>
  <si>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</si>
  <si>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</si>
  <si>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</si>
  <si>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</si>
  <si>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</si>
  <si>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</si>
  <si>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</si>
  <si>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</si>
  <si>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</si>
  <si>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</si>
  <si>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</si>
  <si>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</si>
  <si>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</si>
  <si>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</si>
  <si>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</si>
  <si>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</si>
  <si>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</si>
  <si>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</si>
  <si>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</si>
  <si>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</si>
  <si>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</si>
  <si>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</si>
  <si>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</si>
  <si>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</si>
  <si>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</si>
  <si>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</si>
  <si>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</si>
  <si>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</si>
  <si>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</si>
  <si>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</si>
  <si>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</si>
  <si>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</si>
  <si>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</si>
  <si>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</si>
  <si>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</si>
  <si>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</si>
  <si>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</si>
  <si>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</si>
  <si>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</si>
  <si>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</si>
  <si>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</si>
  <si>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</si>
  <si>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</si>
  <si>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</si>
  <si>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</si>
  <si>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</si>
  <si>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</si>
  <si>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</si>
  <si>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</si>
  <si>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</si>
  <si>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</si>
  <si>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</si>
  <si>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</si>
  <si>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</si>
  <si>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</si>
  <si>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</si>
  <si>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</si>
  <si>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</si>
  <si>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</si>
  <si>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</si>
  <si>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</si>
  <si>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</si>
  <si>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</si>
  <si>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</si>
  <si>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</si>
  <si>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</si>
  <si>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</si>
  <si>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</si>
  <si>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</si>
  <si>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</si>
  <si>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</si>
  <si>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</si>
  <si>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</si>
  <si>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</si>
  <si>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</si>
  <si>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</si>
  <si>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</si>
  <si>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</si>
  <si>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</si>
  <si>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</si>
  <si>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</si>
  <si>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</si>
  <si>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</si>
  <si>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</si>
  <si>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</si>
  <si>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</si>
  <si>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</si>
  <si>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</si>
  <si>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</si>
  <si>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</si>
  <si>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</si>
  <si>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</si>
  <si>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</si>
  <si>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</si>
  <si>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</si>
  <si>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</si>
  <si>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</si>
  <si>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</si>
  <si>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</si>
  <si>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</si>
  <si>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</si>
  <si>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</si>
  <si>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</si>
  <si>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</si>
  <si>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</si>
  <si>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</si>
  <si>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</si>
  <si>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</si>
  <si>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</si>
  <si>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</si>
  <si>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</si>
  <si>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</si>
  <si>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</si>
  <si>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</si>
  <si>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</si>
  <si>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</si>
  <si>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</si>
  <si>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</si>
  <si>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</si>
  <si>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</si>
  <si>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</si>
  <si>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</si>
  <si>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</si>
  <si>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</si>
  <si>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</si>
  <si>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</si>
  <si>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</si>
  <si>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</si>
  <si>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</si>
  <si>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</si>
  <si>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</si>
  <si>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</si>
  <si>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</si>
  <si>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</si>
  <si>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</si>
  <si>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</si>
  <si>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</si>
  <si>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</si>
  <si>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</si>
  <si>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</si>
  <si>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</si>
  <si>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</si>
  <si>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</si>
  <si>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</si>
  <si>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</si>
  <si>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</si>
  <si>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</si>
  <si>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</si>
  <si>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</si>
  <si>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</si>
  <si>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</si>
  <si>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</si>
  <si>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</si>
  <si>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</si>
  <si>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</si>
  <si>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</si>
  <si>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</si>
  <si>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</si>
  <si>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</si>
  <si>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</si>
  <si>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</si>
  <si>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</si>
  <si>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</si>
  <si>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</si>
  <si>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</si>
  <si>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</si>
  <si>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</si>
  <si>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</si>
  <si>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</si>
  <si>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</si>
  <si>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</si>
  <si>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</si>
  <si>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</si>
  <si>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</si>
  <si>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</si>
  <si>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</si>
  <si>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</si>
  <si>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</si>
  <si>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</si>
  <si>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</si>
  <si>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</si>
  <si>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</si>
  <si>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</si>
  <si>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</si>
  <si>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</si>
  <si>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</si>
  <si>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</si>
  <si>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</si>
  <si>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</si>
  <si>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</si>
  <si>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</si>
  <si>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</si>
  <si>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</si>
  <si>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</si>
  <si>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</si>
  <si>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</si>
  <si>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</si>
  <si>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</si>
  <si>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</si>
  <si>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</si>
  <si>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</si>
  <si>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</si>
  <si>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</si>
  <si>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</si>
  <si>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</si>
  <si>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</si>
  <si>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</si>
  <si>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</si>
  <si>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</si>
  <si>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</si>
  <si>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</si>
  <si>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</si>
  <si>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</si>
  <si>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</si>
  <si>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</si>
  <si>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</si>
  <si>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</si>
  <si>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</si>
  <si>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</si>
  <si>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</si>
  <si>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</si>
  <si>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</si>
  <si>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</si>
  <si>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</si>
  <si>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</si>
  <si>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</si>
  <si>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</si>
  <si>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</si>
  <si>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</si>
  <si>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</si>
  <si>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</si>
  <si>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</si>
  <si>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</si>
  <si>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</si>
  <si>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</si>
  <si>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</si>
  <si>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</si>
  <si>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</si>
  <si>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</si>
  <si>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</si>
  <si>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</si>
  <si>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</si>
  <si>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</si>
  <si>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</si>
  <si>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</si>
  <si>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</si>
  <si>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0.79</t>
  </si>
  <si>
    <t>▲ 1.54</t>
  </si>
  <si>
    <t>一般会計</t>
  </si>
  <si>
    <t>ガス事業会計</t>
  </si>
  <si>
    <t>国民健康保険事業特別会計</t>
  </si>
  <si>
    <t>水道事業会計</t>
  </si>
  <si>
    <t>介護保険事業特別会計</t>
  </si>
  <si>
    <t>簡易水道事業会計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</si>
  <si>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</si>
  <si>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</si>
  <si>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</si>
  <si>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</si>
  <si>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</si>
  <si>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</si>
  <si>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</si>
  <si>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</si>
  <si>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</si>
  <si>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</si>
  <si>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</si>
  <si>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</si>
  <si>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</si>
  <si>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</si>
  <si>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</si>
  <si>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</si>
  <si>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</si>
  <si>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</si>
  <si>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</si>
  <si>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は、ごみ処理施設の更新などの大型建設事業があり、多額の借入を行ったことから、将来負担比率の上昇や有形固定資産減価償却率の低下があったが、それ以降、将来負担比率は減少傾向、有形固定資産減価償却率は増加傾向となっている。
　また、当市は、合併前の１市２町がそれぞれ整備してきた公共施設を引き継いでいるため、市民１人あたりの総延床面積は全国平均に比べ過大となっており、合併時に引き継いだ公共施設の老朽化が有形固定資産減価償却率に影響している。
　当市の人口は減少傾向にあり、将来の負担を考えるうえで、利用状況や施設の必要性を十分検討し、統合・廃止・縮小により更新費用の抑制や平準化を進めていく必要がある。</t>
    <rPh sb="1" eb="3">
      <t>レイワ</t>
    </rPh>
    <rPh sb="3" eb="5">
      <t>ガンネン</t>
    </rPh>
    <rPh sb="5" eb="6">
      <t>ド</t>
    </rPh>
    <rPh sb="10" eb="12">
      <t>ショリ</t>
    </rPh>
    <rPh sb="12" eb="14">
      <t>シセツ</t>
    </rPh>
    <rPh sb="15" eb="17">
      <t>コウシン</t>
    </rPh>
    <rPh sb="20" eb="22">
      <t>オオガタ</t>
    </rPh>
    <rPh sb="22" eb="24">
      <t>ケンセツ</t>
    </rPh>
    <rPh sb="24" eb="26">
      <t>ジギョウ</t>
    </rPh>
    <rPh sb="30" eb="32">
      <t>タガク</t>
    </rPh>
    <rPh sb="33" eb="35">
      <t>カリイレ</t>
    </rPh>
    <rPh sb="36" eb="37">
      <t>オコナ</t>
    </rPh>
    <rPh sb="44" eb="46">
      <t>ショウライ</t>
    </rPh>
    <rPh sb="46" eb="48">
      <t>フタン</t>
    </rPh>
    <rPh sb="48" eb="50">
      <t>ヒリツ</t>
    </rPh>
    <rPh sb="51" eb="53">
      <t>ジョウショウ</t>
    </rPh>
    <rPh sb="54" eb="56">
      <t>ユウケイ</t>
    </rPh>
    <rPh sb="56" eb="58">
      <t>コテイ</t>
    </rPh>
    <rPh sb="58" eb="60">
      <t>シサン</t>
    </rPh>
    <rPh sb="60" eb="62">
      <t>ゲンカ</t>
    </rPh>
    <rPh sb="62" eb="64">
      <t>ショウキャク</t>
    </rPh>
    <rPh sb="64" eb="65">
      <t>リツ</t>
    </rPh>
    <rPh sb="66" eb="68">
      <t>テイカ</t>
    </rPh>
    <rPh sb="76" eb="78">
      <t>イコウ</t>
    </rPh>
    <rPh sb="79" eb="81">
      <t>ショウライ</t>
    </rPh>
    <rPh sb="81" eb="83">
      <t>フタン</t>
    </rPh>
    <rPh sb="83" eb="85">
      <t>ヒリツ</t>
    </rPh>
    <rPh sb="86" eb="88">
      <t>ゲンショウ</t>
    </rPh>
    <rPh sb="88" eb="90">
      <t>ケイコウ</t>
    </rPh>
    <rPh sb="91" eb="93">
      <t>ユウケイ</t>
    </rPh>
    <rPh sb="93" eb="95">
      <t>コテイ</t>
    </rPh>
    <rPh sb="95" eb="97">
      <t>シサン</t>
    </rPh>
    <rPh sb="97" eb="99">
      <t>ゲンカ</t>
    </rPh>
    <rPh sb="99" eb="101">
      <t>ショウキャク</t>
    </rPh>
    <rPh sb="101" eb="102">
      <t>リツ</t>
    </rPh>
    <rPh sb="103" eb="105">
      <t>ゾウカ</t>
    </rPh>
    <rPh sb="105" eb="107">
      <t>ケイコウ</t>
    </rPh>
    <rPh sb="119" eb="121">
      <t>トウシ</t>
    </rPh>
    <rPh sb="123" eb="125">
      <t>ガッペイ</t>
    </rPh>
    <rPh sb="125" eb="126">
      <t>マエ</t>
    </rPh>
    <rPh sb="128" eb="129">
      <t>シ</t>
    </rPh>
    <rPh sb="130" eb="131">
      <t>マチ</t>
    </rPh>
    <rPh sb="136" eb="138">
      <t>セイビ</t>
    </rPh>
    <rPh sb="142" eb="144">
      <t>コウキョウ</t>
    </rPh>
    <rPh sb="144" eb="146">
      <t>シセツ</t>
    </rPh>
    <rPh sb="147" eb="148">
      <t>ヒ</t>
    </rPh>
    <rPh sb="149" eb="150">
      <t>ツ</t>
    </rPh>
    <rPh sb="157" eb="159">
      <t>シミン</t>
    </rPh>
    <rPh sb="160" eb="161">
      <t>ニン</t>
    </rPh>
    <rPh sb="165" eb="166">
      <t>ソウ</t>
    </rPh>
    <rPh sb="166" eb="167">
      <t>ノ</t>
    </rPh>
    <rPh sb="167" eb="170">
      <t>ユカメンセキ</t>
    </rPh>
    <rPh sb="171" eb="173">
      <t>ゼンコク</t>
    </rPh>
    <rPh sb="173" eb="175">
      <t>ヘイキン</t>
    </rPh>
    <rPh sb="176" eb="177">
      <t>クラ</t>
    </rPh>
    <rPh sb="178" eb="180">
      <t>カダイ</t>
    </rPh>
    <rPh sb="187" eb="189">
      <t>ガッペイ</t>
    </rPh>
    <rPh sb="189" eb="190">
      <t>ジ</t>
    </rPh>
    <rPh sb="191" eb="192">
      <t>ヒ</t>
    </rPh>
    <rPh sb="193" eb="194">
      <t>ツ</t>
    </rPh>
    <rPh sb="196" eb="198">
      <t>コウキョウ</t>
    </rPh>
    <rPh sb="198" eb="200">
      <t>シセツ</t>
    </rPh>
    <rPh sb="201" eb="204">
      <t>ロウキュウカ</t>
    </rPh>
    <rPh sb="205" eb="207">
      <t>ユウケイ</t>
    </rPh>
    <rPh sb="207" eb="209">
      <t>コテイ</t>
    </rPh>
    <rPh sb="209" eb="211">
      <t>シサン</t>
    </rPh>
    <rPh sb="211" eb="213">
      <t>ゲンカ</t>
    </rPh>
    <rPh sb="213" eb="215">
      <t>ショウキャク</t>
    </rPh>
    <rPh sb="215" eb="216">
      <t>リツ</t>
    </rPh>
    <rPh sb="217" eb="219">
      <t>エイキョウ</t>
    </rPh>
    <rPh sb="226" eb="228">
      <t>トウシ</t>
    </rPh>
    <rPh sb="229" eb="231">
      <t>ジンコウ</t>
    </rPh>
    <rPh sb="232" eb="234">
      <t>ゲンショウ</t>
    </rPh>
    <rPh sb="234" eb="236">
      <t>ケイコウ</t>
    </rPh>
    <rPh sb="240" eb="242">
      <t>ショウライ</t>
    </rPh>
    <rPh sb="243" eb="245">
      <t>フタン</t>
    </rPh>
    <rPh sb="246" eb="247">
      <t>カンガ</t>
    </rPh>
    <rPh sb="253" eb="255">
      <t>リヨウ</t>
    </rPh>
    <rPh sb="255" eb="257">
      <t>ジョウキョウ</t>
    </rPh>
    <rPh sb="258" eb="260">
      <t>シセツ</t>
    </rPh>
    <rPh sb="261" eb="264">
      <t>ヒツヨウセイ</t>
    </rPh>
    <rPh sb="265" eb="267">
      <t>ジュウブン</t>
    </rPh>
    <rPh sb="267" eb="269">
      <t>ケントウ</t>
    </rPh>
    <rPh sb="271" eb="273">
      <t>トウゴウ</t>
    </rPh>
    <rPh sb="274" eb="276">
      <t>ハイシ</t>
    </rPh>
    <rPh sb="277" eb="279">
      <t>シュクショウ</t>
    </rPh>
    <rPh sb="282" eb="284">
      <t>コウシン</t>
    </rPh>
    <rPh sb="284" eb="286">
      <t>ヒヨウ</t>
    </rPh>
    <rPh sb="287" eb="289">
      <t>ヨクセイ</t>
    </rPh>
    <rPh sb="290" eb="293">
      <t>ヘイジュンカ</t>
    </rPh>
    <rPh sb="294" eb="295">
      <t>スス</t>
    </rPh>
    <rPh sb="299" eb="301">
      <t>ヒツヨウ</t>
    </rPh>
    <phoneticPr fontId="5"/>
  </si>
  <si>
    <t>　市の面積が広く、公共施設・インフラの整備・管理に継続的な投資を要することから、地方債現在高が他団体との比較では常に高水準となっている。
　平成初期に行った庁舎建設や下水道整備等、合併前分の償還が終わりつつある一方で、平成17年度の合併後は合併特例債や過疎対策事業債といった交付税措置の手厚い地方債を活用しているため、将来負担比率及び実質公債費率は改善している。
　令和元年度のごみ処理施設整備の完了に伴い、令和４年度から元金償還が始まるが、その他の地方債残高は減少していくことから、実質公債費比率は令和４～５年度をピークに改善していく見込である。</t>
    <rPh sb="1" eb="2">
      <t>シ</t>
    </rPh>
    <rPh sb="3" eb="5">
      <t>メンセキ</t>
    </rPh>
    <rPh sb="6" eb="7">
      <t>ヒロ</t>
    </rPh>
    <rPh sb="9" eb="11">
      <t>コウキョウ</t>
    </rPh>
    <rPh sb="11" eb="13">
      <t>シセツ</t>
    </rPh>
    <rPh sb="19" eb="21">
      <t>セイビ</t>
    </rPh>
    <rPh sb="22" eb="24">
      <t>カンリ</t>
    </rPh>
    <rPh sb="25" eb="28">
      <t>ケイゾクテキ</t>
    </rPh>
    <rPh sb="29" eb="31">
      <t>トウシ</t>
    </rPh>
    <rPh sb="32" eb="33">
      <t>ヨウ</t>
    </rPh>
    <rPh sb="40" eb="43">
      <t>チホウサイ</t>
    </rPh>
    <rPh sb="43" eb="45">
      <t>ゲンザイ</t>
    </rPh>
    <rPh sb="45" eb="46">
      <t>ダカ</t>
    </rPh>
    <rPh sb="47" eb="48">
      <t>ホカ</t>
    </rPh>
    <rPh sb="48" eb="50">
      <t>ダンタイ</t>
    </rPh>
    <rPh sb="52" eb="54">
      <t>ヒカク</t>
    </rPh>
    <rPh sb="56" eb="57">
      <t>ツネ</t>
    </rPh>
    <rPh sb="58" eb="61">
      <t>コウスイジュン</t>
    </rPh>
    <rPh sb="70" eb="72">
      <t>ヘイセイ</t>
    </rPh>
    <rPh sb="72" eb="74">
      <t>ショキ</t>
    </rPh>
    <rPh sb="75" eb="76">
      <t>オコナ</t>
    </rPh>
    <rPh sb="78" eb="80">
      <t>チョウシャ</t>
    </rPh>
    <rPh sb="80" eb="82">
      <t>ケンセツ</t>
    </rPh>
    <rPh sb="83" eb="86">
      <t>ゲスイドウ</t>
    </rPh>
    <rPh sb="86" eb="88">
      <t>セイビ</t>
    </rPh>
    <rPh sb="88" eb="89">
      <t>トウ</t>
    </rPh>
    <rPh sb="90" eb="92">
      <t>ガッペイ</t>
    </rPh>
    <rPh sb="92" eb="93">
      <t>マエ</t>
    </rPh>
    <rPh sb="93" eb="94">
      <t>ブン</t>
    </rPh>
    <rPh sb="95" eb="97">
      <t>ショウカン</t>
    </rPh>
    <rPh sb="98" eb="99">
      <t>オ</t>
    </rPh>
    <rPh sb="105" eb="107">
      <t>イッポウ</t>
    </rPh>
    <rPh sb="109" eb="111">
      <t>ヘイセイ</t>
    </rPh>
    <rPh sb="113" eb="114">
      <t>ネン</t>
    </rPh>
    <rPh sb="114" eb="115">
      <t>ド</t>
    </rPh>
    <rPh sb="116" eb="118">
      <t>ガッペイ</t>
    </rPh>
    <rPh sb="118" eb="119">
      <t>ゴ</t>
    </rPh>
    <rPh sb="120" eb="122">
      <t>ガッペイ</t>
    </rPh>
    <rPh sb="122" eb="124">
      <t>トクレイ</t>
    </rPh>
    <rPh sb="124" eb="125">
      <t>サイ</t>
    </rPh>
    <rPh sb="126" eb="128">
      <t>カソ</t>
    </rPh>
    <rPh sb="128" eb="130">
      <t>タイサク</t>
    </rPh>
    <rPh sb="130" eb="132">
      <t>ジギョウ</t>
    </rPh>
    <rPh sb="132" eb="133">
      <t>サイ</t>
    </rPh>
    <rPh sb="137" eb="140">
      <t>コウフゼイ</t>
    </rPh>
    <rPh sb="140" eb="142">
      <t>ソチ</t>
    </rPh>
    <rPh sb="143" eb="145">
      <t>テアツ</t>
    </rPh>
    <rPh sb="146" eb="149">
      <t>チホウサイ</t>
    </rPh>
    <rPh sb="150" eb="152">
      <t>カツヨウ</t>
    </rPh>
    <rPh sb="159" eb="161">
      <t>ショウライ</t>
    </rPh>
    <rPh sb="161" eb="163">
      <t>フタン</t>
    </rPh>
    <rPh sb="163" eb="165">
      <t>ヒリツ</t>
    </rPh>
    <rPh sb="165" eb="166">
      <t>オヨ</t>
    </rPh>
    <rPh sb="167" eb="169">
      <t>ジッシツ</t>
    </rPh>
    <rPh sb="169" eb="171">
      <t>コウサイ</t>
    </rPh>
    <rPh sb="171" eb="172">
      <t>ヒ</t>
    </rPh>
    <rPh sb="172" eb="173">
      <t>リツ</t>
    </rPh>
    <rPh sb="174" eb="176">
      <t>カイゼン</t>
    </rPh>
    <rPh sb="183" eb="185">
      <t>レイワ</t>
    </rPh>
    <rPh sb="185" eb="187">
      <t>ガンネン</t>
    </rPh>
    <rPh sb="187" eb="188">
      <t>ド</t>
    </rPh>
    <rPh sb="191" eb="193">
      <t>ショリ</t>
    </rPh>
    <rPh sb="193" eb="195">
      <t>シセツ</t>
    </rPh>
    <rPh sb="195" eb="197">
      <t>セイビ</t>
    </rPh>
    <rPh sb="198" eb="200">
      <t>カンリョウ</t>
    </rPh>
    <rPh sb="201" eb="202">
      <t>トモナ</t>
    </rPh>
    <rPh sb="204" eb="206">
      <t>レイワ</t>
    </rPh>
    <rPh sb="207" eb="209">
      <t>ネンド</t>
    </rPh>
    <rPh sb="211" eb="213">
      <t>ガンキン</t>
    </rPh>
    <rPh sb="213" eb="215">
      <t>ショウカン</t>
    </rPh>
    <rPh sb="216" eb="217">
      <t>ハジ</t>
    </rPh>
    <rPh sb="223" eb="224">
      <t>ホカ</t>
    </rPh>
    <rPh sb="225" eb="228">
      <t>チホウサイ</t>
    </rPh>
    <rPh sb="228" eb="230">
      <t>ザンダカ</t>
    </rPh>
    <rPh sb="231" eb="233">
      <t>ゲンショウ</t>
    </rPh>
    <rPh sb="242" eb="244">
      <t>ジッシツ</t>
    </rPh>
    <rPh sb="244" eb="246">
      <t>コウサイ</t>
    </rPh>
    <rPh sb="246" eb="247">
      <t>ヒ</t>
    </rPh>
    <rPh sb="247" eb="249">
      <t>ヒリツ</t>
    </rPh>
    <rPh sb="250" eb="252">
      <t>レイワ</t>
    </rPh>
    <rPh sb="255" eb="257">
      <t>ネンド</t>
    </rPh>
    <rPh sb="262" eb="264">
      <t>カイゼン</t>
    </rPh>
    <rPh sb="268" eb="270">
      <t>ミコミ</t>
    </rPh>
    <phoneticPr fontId="5"/>
  </si>
  <si>
    <t>まちづくり基金</t>
    <rPh sb="5" eb="7">
      <t>キキン</t>
    </rPh>
    <phoneticPr fontId="5"/>
  </si>
  <si>
    <t>環境施設整備基金</t>
    <rPh sb="0" eb="2">
      <t>カンキョウ</t>
    </rPh>
    <rPh sb="2" eb="4">
      <t>シセツ</t>
    </rPh>
    <rPh sb="4" eb="6">
      <t>セイビ</t>
    </rPh>
    <rPh sb="6" eb="8">
      <t>キキン</t>
    </rPh>
    <phoneticPr fontId="5"/>
  </si>
  <si>
    <t>公共施設等総合管理基金</t>
    <rPh sb="0" eb="2">
      <t>コウキョウ</t>
    </rPh>
    <rPh sb="2" eb="5">
      <t>シセツナド</t>
    </rPh>
    <rPh sb="5" eb="7">
      <t>ソウゴウ</t>
    </rPh>
    <rPh sb="7" eb="9">
      <t>カンリ</t>
    </rPh>
    <rPh sb="9" eb="11">
      <t>キキン</t>
    </rPh>
    <phoneticPr fontId="5"/>
  </si>
  <si>
    <t>職員退職手当基金</t>
  </si>
  <si>
    <t>ふるさと糸魚川応援基金</t>
  </si>
  <si>
    <t>糸魚川タウンセンター株式会社</t>
    <rPh sb="0" eb="3">
      <t>イトイガワ</t>
    </rPh>
    <rPh sb="10" eb="14">
      <t>カブシキガイシャ</t>
    </rPh>
    <phoneticPr fontId="24"/>
  </si>
  <si>
    <t>‐</t>
    <phoneticPr fontId="2"/>
  </si>
  <si>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</si>
  <si>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</si>
  <si>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</si>
  <si>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新潟県市町村総合事務組合（一般会計)</t>
  </si>
  <si>
    <t>-</t>
    <phoneticPr fontId="2"/>
  </si>
  <si>
    <t>新潟県市町村総合事務組合
（職員退職手当支給事業特別会計）</t>
    <phoneticPr fontId="2"/>
  </si>
  <si>
    <t>新潟県市町村総合事務組合
（消防団員等公務災害補償事業特別会計）</t>
    <phoneticPr fontId="2"/>
  </si>
  <si>
    <t>新潟県市町村総合事務組合
（消防賞じゅつ金支給事業特別会計）</t>
    <phoneticPr fontId="2"/>
  </si>
  <si>
    <t>新潟県市町村総合事務組合
（非常勤職員公務災害補償等特別会計）</t>
    <phoneticPr fontId="2"/>
  </si>
  <si>
    <t>新潟県市町村総合事務組合
（交通災害共済事業特別会計）</t>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</si>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</sst>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8" borderId="20" xfId="12" applyFont="1" applyFill="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0E6C-4DFE-B090-1EA3253C80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123176</c:v>
                </c:pt>
                <c:pt idx="1">
                  <c:v>203189</c:v>
                </c:pt>
                <c:pt idx="2">
                  <c:v>109252</c:v>
                </c:pt>
                <c:pt idx="3">
                  <c:v>63355</c:v>
                </c:pt>
                <c:pt idx="4">
                  <c:v>69555</c:v>
                </c:pt>
              </c:numCache>
            </c:numRef>
          </c:val>
          <c:smooth val="0"/>
          <c:extLst>
            <c:ext xmlns:c16="http://schemas.microsoft.com/office/drawing/2014/chart" uri="{C3380CC4-5D6E-409C-BE32-E72D297353CC}">
              <c16:uniqueId val="{00000001-0E6C-4DFE-B090-1EA3253C80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6.79</c:v>
                </c:pt>
                <c:pt idx="1">
                  <c:v>6.59</c:v>
                </c:pt>
                <c:pt idx="2">
                  <c:v>8.5299999999999994</c:v>
                </c:pt>
                <c:pt idx="3">
                  <c:v>12.03</c:v>
                </c:pt>
                <c:pt idx="4">
                  <c:v>13.64</c:v>
                </c:pt>
              </c:numCache>
            </c:numRef>
          </c:val>
          <c:extLst>
            <c:ext xmlns:c16="http://schemas.microsoft.com/office/drawing/2014/chart" uri="{C3380CC4-5D6E-409C-BE32-E72D297353CC}">
              <c16:uniqueId val="{00000000-24DF-46A8-BE92-D284421046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10.85</c:v>
                </c:pt>
                <c:pt idx="1">
                  <c:v>9.69</c:v>
                </c:pt>
                <c:pt idx="2">
                  <c:v>8.93</c:v>
                </c:pt>
                <c:pt idx="3">
                  <c:v>9.85</c:v>
                </c:pt>
                <c:pt idx="4">
                  <c:v>11.87</c:v>
                </c:pt>
              </c:numCache>
            </c:numRef>
          </c:val>
          <c:extLst>
            <c:ext xmlns:c16="http://schemas.microsoft.com/office/drawing/2014/chart" uri="{C3380CC4-5D6E-409C-BE32-E72D297353CC}">
              <c16:uniqueId val="{00000001-24DF-46A8-BE92-D284421046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-0.79</c:v>
                </c:pt>
                <c:pt idx="1">
                  <c:v>-1.54</c:v>
                </c:pt>
                <c:pt idx="2">
                  <c:v>1.51</c:v>
                </c:pt>
                <c:pt idx="3">
                  <c:v>4.8499999999999996</c:v>
                </c:pt>
                <c:pt idx="4">
                  <c:v>3.37</c:v>
                </c:pt>
              </c:numCache>
            </c:numRef>
          </c:val>
          <c:smooth val="0"/>
          <c:extLst>
            <c:ext xmlns:c16="http://schemas.microsoft.com/office/drawing/2014/chart" uri="{C3380CC4-5D6E-409C-BE32-E72D297353CC}">
              <c16:uniqueId val="{00000002-24DF-46A8-BE92-D284421046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0.05</c:v>
                </c:pt>
                <c:pt idx="4">
                  <c:v>#N/A</c:v>
                </c:pt>
                <c:pt idx="5">
                  <c:v>0.04</c:v>
                </c:pt>
                <c:pt idx="6">
                  <c:v>#N/A</c:v>
                </c:pt>
                <c:pt idx="7">
                  <c:v>0.04</c:v>
                </c:pt>
                <c:pt idx="8">
                  <c:v>#N/A</c:v>
                </c:pt>
                <c:pt idx="9">
                  <c:v>0.06</c:v>
                </c:pt>
              </c:numCache>
            </c:numRef>
          </c:val>
          <c:extLst>
            <c:ext xmlns:c16="http://schemas.microsoft.com/office/drawing/2014/chart" uri="{C3380CC4-5D6E-409C-BE32-E72D297353CC}">
              <c16:uniqueId val="{00000000-5D24-4FAB-8577-9C789BA0F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24-4FAB-8577-9C789BA0FA5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0.06</c:v>
                </c:pt>
                <c:pt idx="4">
                  <c:v>#N/A</c:v>
                </c:pt>
                <c:pt idx="5">
                  <c:v>0.05</c:v>
                </c:pt>
                <c:pt idx="6">
                  <c:v>#N/A</c:v>
                </c:pt>
                <c:pt idx="7">
                  <c:v>0.05</c:v>
                </c:pt>
                <c:pt idx="8">
                  <c:v>#N/A</c:v>
                </c:pt>
                <c:pt idx="9">
                  <c:v>0.06</c:v>
                </c:pt>
              </c:numCache>
            </c:numRef>
          </c:val>
          <c:extLst>
            <c:ext xmlns:c16="http://schemas.microsoft.com/office/drawing/2014/chart" uri="{C3380CC4-5D6E-409C-BE32-E72D297353CC}">
              <c16:uniqueId val="{00000002-5D24-4FAB-8577-9C789BA0FA57}"/>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7.0000000000000007E-2</c:v>
                </c:pt>
                <c:pt idx="4">
                  <c:v>#N/A</c:v>
                </c:pt>
                <c:pt idx="5">
                  <c:v>0.21</c:v>
                </c:pt>
                <c:pt idx="6">
                  <c:v>#N/A</c:v>
                </c:pt>
                <c:pt idx="7">
                  <c:v>0.38</c:v>
                </c:pt>
                <c:pt idx="8">
                  <c:v>#N/A</c:v>
                </c:pt>
                <c:pt idx="9">
                  <c:v>0.31</c:v>
                </c:pt>
              </c:numCache>
            </c:numRef>
          </c:val>
          <c:extLst>
            <c:ext xmlns:c16="http://schemas.microsoft.com/office/drawing/2014/chart" uri="{C3380CC4-5D6E-409C-BE32-E72D297353CC}">
              <c16:uniqueId val="{00000003-5D24-4FAB-8577-9C789BA0FA57}"/>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0.39</c:v>
                </c:pt>
                <c:pt idx="4">
                  <c:v>#N/A</c:v>
                </c:pt>
                <c:pt idx="5">
                  <c:v>0.74</c:v>
                </c:pt>
                <c:pt idx="6">
                  <c:v>#N/A</c:v>
                </c:pt>
                <c:pt idx="7">
                  <c:v>0.87</c:v>
                </c:pt>
                <c:pt idx="8">
                  <c:v>#N/A</c:v>
                </c:pt>
                <c:pt idx="9">
                  <c:v>0.84</c:v>
                </c:pt>
              </c:numCache>
            </c:numRef>
          </c:val>
          <c:extLst>
            <c:ext xmlns:c16="http://schemas.microsoft.com/office/drawing/2014/chart" uri="{C3380CC4-5D6E-409C-BE32-E72D297353CC}">
              <c16:uniqueId val="{00000004-5D24-4FAB-8577-9C789BA0FA5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1.03</c:v>
                </c:pt>
                <c:pt idx="2">
                  <c:v>#N/A</c:v>
                </c:pt>
                <c:pt idx="3">
                  <c:v>1.17</c:v>
                </c:pt>
                <c:pt idx="4">
                  <c:v>#N/A</c:v>
                </c:pt>
                <c:pt idx="5">
                  <c:v>0.81</c:v>
                </c:pt>
                <c:pt idx="6">
                  <c:v>#N/A</c:v>
                </c:pt>
                <c:pt idx="7">
                  <c:v>1.47</c:v>
                </c:pt>
                <c:pt idx="8">
                  <c:v>#N/A</c:v>
                </c:pt>
                <c:pt idx="9">
                  <c:v>2</c:v>
                </c:pt>
              </c:numCache>
            </c:numRef>
          </c:val>
          <c:extLst>
            <c:ext xmlns:c16="http://schemas.microsoft.com/office/drawing/2014/chart" uri="{C3380CC4-5D6E-409C-BE32-E72D297353CC}">
              <c16:uniqueId val="{00000005-5D24-4FAB-8577-9C789BA0FA5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3.66</c:v>
                </c:pt>
                <c:pt idx="2">
                  <c:v>#N/A</c:v>
                </c:pt>
                <c:pt idx="3">
                  <c:v>3.66</c:v>
                </c:pt>
                <c:pt idx="4">
                  <c:v>#N/A</c:v>
                </c:pt>
                <c:pt idx="5">
                  <c:v>4.1100000000000003</c:v>
                </c:pt>
                <c:pt idx="6">
                  <c:v>#N/A</c:v>
                </c:pt>
                <c:pt idx="7">
                  <c:v>3.82</c:v>
                </c:pt>
                <c:pt idx="8">
                  <c:v>#N/A</c:v>
                </c:pt>
                <c:pt idx="9">
                  <c:v>3.72</c:v>
                </c:pt>
              </c:numCache>
            </c:numRef>
          </c:val>
          <c:extLst>
            <c:ext xmlns:c16="http://schemas.microsoft.com/office/drawing/2014/chart" uri="{C3380CC4-5D6E-409C-BE32-E72D297353CC}">
              <c16:uniqueId val="{00000006-5D24-4FAB-8577-9C789BA0FA5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3.72</c:v>
                </c:pt>
                <c:pt idx="2">
                  <c:v>#N/A</c:v>
                </c:pt>
                <c:pt idx="3">
                  <c:v>4.5</c:v>
                </c:pt>
                <c:pt idx="4">
                  <c:v>#N/A</c:v>
                </c:pt>
                <c:pt idx="5">
                  <c:v>4.04</c:v>
                </c:pt>
                <c:pt idx="6">
                  <c:v>#N/A</c:v>
                </c:pt>
                <c:pt idx="7">
                  <c:v>3.97</c:v>
                </c:pt>
                <c:pt idx="8">
                  <c:v>#N/A</c:v>
                </c:pt>
                <c:pt idx="9">
                  <c:v>3.86</c:v>
                </c:pt>
              </c:numCache>
            </c:numRef>
          </c:val>
          <c:extLst>
            <c:ext xmlns:c16="http://schemas.microsoft.com/office/drawing/2014/chart" uri="{C3380CC4-5D6E-409C-BE32-E72D297353CC}">
              <c16:uniqueId val="{00000007-5D24-4FAB-8577-9C789BA0FA57}"/>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8.3000000000000007</c:v>
                </c:pt>
                <c:pt idx="2">
                  <c:v>#N/A</c:v>
                </c:pt>
                <c:pt idx="3">
                  <c:v>7.16</c:v>
                </c:pt>
                <c:pt idx="4">
                  <c:v>#N/A</c:v>
                </c:pt>
                <c:pt idx="5">
                  <c:v>7.95</c:v>
                </c:pt>
                <c:pt idx="6">
                  <c:v>#N/A</c:v>
                </c:pt>
                <c:pt idx="7">
                  <c:v>7.63</c:v>
                </c:pt>
                <c:pt idx="8">
                  <c:v>#N/A</c:v>
                </c:pt>
                <c:pt idx="9">
                  <c:v>7.73</c:v>
                </c:pt>
              </c:numCache>
            </c:numRef>
          </c:val>
          <c:extLst>
            <c:ext xmlns:c16="http://schemas.microsoft.com/office/drawing/2014/chart" uri="{C3380CC4-5D6E-409C-BE32-E72D297353CC}">
              <c16:uniqueId val="{00000008-5D24-4FAB-8577-9C789BA0FA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6.75</c:v>
                </c:pt>
                <c:pt idx="2">
                  <c:v>#N/A</c:v>
                </c:pt>
                <c:pt idx="3">
                  <c:v>6.53</c:v>
                </c:pt>
                <c:pt idx="4">
                  <c:v>#N/A</c:v>
                </c:pt>
                <c:pt idx="5">
                  <c:v>8.4700000000000006</c:v>
                </c:pt>
                <c:pt idx="6">
                  <c:v>#N/A</c:v>
                </c:pt>
                <c:pt idx="7">
                  <c:v>11.7</c:v>
                </c:pt>
                <c:pt idx="8">
                  <c:v>#N/A</c:v>
                </c:pt>
                <c:pt idx="9">
                  <c:v>13.6</c:v>
                </c:pt>
              </c:numCache>
            </c:numRef>
          </c:val>
          <c:extLst>
            <c:ext xmlns:c16="http://schemas.microsoft.com/office/drawing/2014/chart" uri="{C3380CC4-5D6E-409C-BE32-E72D297353CC}">
              <c16:uniqueId val="{00000009-5D24-4FAB-8577-9C789BA0F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3822</c:v>
                </c:pt>
                <c:pt idx="5">
                  <c:v>3797</c:v>
                </c:pt>
                <c:pt idx="8">
                  <c:v>3632</c:v>
                </c:pt>
                <c:pt idx="11">
                  <c:v>3522</c:v>
                </c:pt>
                <c:pt idx="14">
                  <c:v>3789</c:v>
                </c:pt>
              </c:numCache>
            </c:numRef>
          </c:val>
          <c:extLst>
            <c:ext xmlns:c16="http://schemas.microsoft.com/office/drawing/2014/chart" uri="{C3380CC4-5D6E-409C-BE32-E72D297353CC}">
              <c16:uniqueId val="{00000000-4F8A-466D-879E-98DAC88380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8A-466D-879E-98DAC88380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c:v>
                </c:pt>
                <c:pt idx="3">
                  <c:v>11</c:v>
                </c:pt>
                <c:pt idx="6">
                  <c:v>0</c:v>
                </c:pt>
                <c:pt idx="9">
                  <c:v>0</c:v>
                </c:pt>
                <c:pt idx="12">
                  <c:v>0</c:v>
                </c:pt>
              </c:numCache>
            </c:numRef>
          </c:val>
          <c:extLst>
            <c:ext xmlns:c16="http://schemas.microsoft.com/office/drawing/2014/chart" uri="{C3380CC4-5D6E-409C-BE32-E72D297353CC}">
              <c16:uniqueId val="{00000002-4F8A-466D-879E-98DAC88380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6</c:v>
                </c:pt>
                <c:pt idx="6">
                  <c:v>0</c:v>
                </c:pt>
                <c:pt idx="9">
                  <c:v>0</c:v>
                </c:pt>
                <c:pt idx="12">
                  <c:v>0</c:v>
                </c:pt>
              </c:numCache>
            </c:numRef>
          </c:val>
          <c:extLst>
            <c:ext xmlns:c16="http://schemas.microsoft.com/office/drawing/2014/chart" uri="{C3380CC4-5D6E-409C-BE32-E72D297353CC}">
              <c16:uniqueId val="{00000003-4F8A-466D-879E-98DAC88380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1032</c:v>
                </c:pt>
                <c:pt idx="3">
                  <c:v>1109</c:v>
                </c:pt>
                <c:pt idx="6">
                  <c:v>1070</c:v>
                </c:pt>
                <c:pt idx="9">
                  <c:v>998</c:v>
                </c:pt>
                <c:pt idx="12">
                  <c:v>960</c:v>
                </c:pt>
              </c:numCache>
            </c:numRef>
          </c:val>
          <c:extLst>
            <c:ext xmlns:c16="http://schemas.microsoft.com/office/drawing/2014/chart" uri="{C3380CC4-5D6E-409C-BE32-E72D297353CC}">
              <c16:uniqueId val="{00000004-4F8A-466D-879E-98DAC88380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8A-466D-879E-98DAC88380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8A-466D-879E-98DAC88380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4258</c:v>
                </c:pt>
                <c:pt idx="3">
                  <c:v>4083</c:v>
                </c:pt>
                <c:pt idx="6">
                  <c:v>3974</c:v>
                </c:pt>
                <c:pt idx="9">
                  <c:v>3920</c:v>
                </c:pt>
                <c:pt idx="12">
                  <c:v>4450</c:v>
                </c:pt>
              </c:numCache>
            </c:numRef>
          </c:val>
          <c:extLst>
            <c:ext xmlns:c16="http://schemas.microsoft.com/office/drawing/2014/chart" uri="{C3380CC4-5D6E-409C-BE32-E72D297353CC}">
              <c16:uniqueId val="{00000007-4F8A-466D-879E-98DAC88380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1496</c:v>
                </c:pt>
                <c:pt idx="2">
                  <c:v>#N/A</c:v>
                </c:pt>
                <c:pt idx="3">
                  <c:v>#N/A</c:v>
                </c:pt>
                <c:pt idx="4">
                  <c:v>1412</c:v>
                </c:pt>
                <c:pt idx="5">
                  <c:v>#N/A</c:v>
                </c:pt>
                <c:pt idx="6">
                  <c:v>#N/A</c:v>
                </c:pt>
                <c:pt idx="7">
                  <c:v>1412</c:v>
                </c:pt>
                <c:pt idx="8">
                  <c:v>#N/A</c:v>
                </c:pt>
                <c:pt idx="9">
                  <c:v>#N/A</c:v>
                </c:pt>
                <c:pt idx="10">
                  <c:v>1396</c:v>
                </c:pt>
                <c:pt idx="11">
                  <c:v>#N/A</c:v>
                </c:pt>
                <c:pt idx="12">
                  <c:v>#N/A</c:v>
                </c:pt>
                <c:pt idx="13">
                  <c:v>1621</c:v>
                </c:pt>
                <c:pt idx="14">
                  <c:v>#N/A</c:v>
                </c:pt>
              </c:numCache>
            </c:numRef>
          </c:val>
          <c:smooth val="0"/>
          <c:extLst>
            <c:ext xmlns:c16="http://schemas.microsoft.com/office/drawing/2014/chart" uri="{C3380CC4-5D6E-409C-BE32-E72D297353CC}">
              <c16:uniqueId val="{00000008-4F8A-466D-879E-98DAC88380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36117</c:v>
                </c:pt>
                <c:pt idx="5">
                  <c:v>37856</c:v>
                </c:pt>
                <c:pt idx="8">
                  <c:v>37807</c:v>
                </c:pt>
                <c:pt idx="11">
                  <c:v>36539</c:v>
                </c:pt>
                <c:pt idx="14">
                  <c:v>34638</c:v>
                </c:pt>
              </c:numCache>
            </c:numRef>
          </c:val>
          <c:extLst>
            <c:ext xmlns:c16="http://schemas.microsoft.com/office/drawing/2014/chart" uri="{C3380CC4-5D6E-409C-BE32-E72D297353CC}">
              <c16:uniqueId val="{00000000-C71D-49F7-B119-3DD173417E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2465</c:v>
                </c:pt>
                <c:pt idx="5">
                  <c:v>2399</c:v>
                </c:pt>
                <c:pt idx="8">
                  <c:v>2334</c:v>
                </c:pt>
                <c:pt idx="11">
                  <c:v>2277</c:v>
                </c:pt>
                <c:pt idx="14">
                  <c:v>1943</c:v>
                </c:pt>
              </c:numCache>
            </c:numRef>
          </c:val>
          <c:extLst>
            <c:ext xmlns:c16="http://schemas.microsoft.com/office/drawing/2014/chart" uri="{C3380CC4-5D6E-409C-BE32-E72D297353CC}">
              <c16:uniqueId val="{00000001-C71D-49F7-B119-3DD173417E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7147</c:v>
                </c:pt>
                <c:pt idx="5">
                  <c:v>6545</c:v>
                </c:pt>
                <c:pt idx="8">
                  <c:v>6509</c:v>
                </c:pt>
                <c:pt idx="11">
                  <c:v>7284</c:v>
                </c:pt>
                <c:pt idx="14">
                  <c:v>7729</c:v>
                </c:pt>
              </c:numCache>
            </c:numRef>
          </c:val>
          <c:extLst>
            <c:ext xmlns:c16="http://schemas.microsoft.com/office/drawing/2014/chart" uri="{C3380CC4-5D6E-409C-BE32-E72D297353CC}">
              <c16:uniqueId val="{00000002-C71D-49F7-B119-3DD173417E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1D-49F7-B119-3DD173417E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1D-49F7-B119-3DD173417E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1D-49F7-B119-3DD173417E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3889</c:v>
                </c:pt>
                <c:pt idx="3">
                  <c:v>3913</c:v>
                </c:pt>
                <c:pt idx="6">
                  <c:v>3926</c:v>
                </c:pt>
                <c:pt idx="9">
                  <c:v>3977</c:v>
                </c:pt>
                <c:pt idx="12">
                  <c:v>4020</c:v>
                </c:pt>
              </c:numCache>
            </c:numRef>
          </c:val>
          <c:extLst>
            <c:ext xmlns:c16="http://schemas.microsoft.com/office/drawing/2014/chart" uri="{C3380CC4-5D6E-409C-BE32-E72D297353CC}">
              <c16:uniqueId val="{00000006-C71D-49F7-B119-3DD173417E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71D-49F7-B119-3DD173417E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12931</c:v>
                </c:pt>
                <c:pt idx="3">
                  <c:v>11941</c:v>
                </c:pt>
                <c:pt idx="6">
                  <c:v>11145</c:v>
                </c:pt>
                <c:pt idx="9">
                  <c:v>10782</c:v>
                </c:pt>
                <c:pt idx="12">
                  <c:v>10163</c:v>
                </c:pt>
              </c:numCache>
            </c:numRef>
          </c:val>
          <c:extLst>
            <c:ext xmlns:c16="http://schemas.microsoft.com/office/drawing/2014/chart" uri="{C3380CC4-5D6E-409C-BE32-E72D297353CC}">
              <c16:uniqueId val="{00000008-C71D-49F7-B119-3DD173417E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1D-49F7-B119-3DD173417E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39511</c:v>
                </c:pt>
                <c:pt idx="3">
                  <c:v>42419</c:v>
                </c:pt>
                <c:pt idx="6">
                  <c:v>42148</c:v>
                </c:pt>
                <c:pt idx="9">
                  <c:v>40810</c:v>
                </c:pt>
                <c:pt idx="12">
                  <c:v>38331</c:v>
                </c:pt>
              </c:numCache>
            </c:numRef>
          </c:val>
          <c:extLst>
            <c:ext xmlns:c16="http://schemas.microsoft.com/office/drawing/2014/chart" uri="{C3380CC4-5D6E-409C-BE32-E72D297353CC}">
              <c16:uniqueId val="{0000000A-C71D-49F7-B119-3DD173417E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10601</c:v>
                </c:pt>
                <c:pt idx="2">
                  <c:v>#N/A</c:v>
                </c:pt>
                <c:pt idx="3">
                  <c:v>#N/A</c:v>
                </c:pt>
                <c:pt idx="4">
                  <c:v>11473</c:v>
                </c:pt>
                <c:pt idx="5">
                  <c:v>#N/A</c:v>
                </c:pt>
                <c:pt idx="6">
                  <c:v>#N/A</c:v>
                </c:pt>
                <c:pt idx="7">
                  <c:v>10568</c:v>
                </c:pt>
                <c:pt idx="8">
                  <c:v>#N/A</c:v>
                </c:pt>
                <c:pt idx="9">
                  <c:v>#N/A</c:v>
                </c:pt>
                <c:pt idx="10">
                  <c:v>9469</c:v>
                </c:pt>
                <c:pt idx="11">
                  <c:v>#N/A</c:v>
                </c:pt>
                <c:pt idx="12">
                  <c:v>#N/A</c:v>
                </c:pt>
                <c:pt idx="13">
                  <c:v>8204</c:v>
                </c:pt>
                <c:pt idx="14">
                  <c:v>#N/A</c:v>
                </c:pt>
              </c:numCache>
            </c:numRef>
          </c:val>
          <c:smooth val="0"/>
          <c:extLst>
            <c:ext xmlns:c16="http://schemas.microsoft.com/office/drawing/2014/chart" uri="{C3380CC4-5D6E-409C-BE32-E72D297353CC}">
              <c16:uniqueId val="{0000000B-C71D-49F7-B119-3DD173417E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1428</c:v>
                </c:pt>
                <c:pt idx="1">
                  <c:v>1611</c:v>
                </c:pt>
                <c:pt idx="2">
                  <c:v>1911</c:v>
                </c:pt>
              </c:numCache>
            </c:numRef>
          </c:val>
          <c:extLst>
            <c:ext xmlns:c16="http://schemas.microsoft.com/office/drawing/2014/chart" uri="{C3380CC4-5D6E-409C-BE32-E72D297353CC}">
              <c16:uniqueId val="{00000000-8D26-43AA-BCD3-32DD3F856C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1392</c:v>
                </c:pt>
                <c:pt idx="1">
                  <c:v>1713</c:v>
                </c:pt>
                <c:pt idx="2">
                  <c:v>1713</c:v>
                </c:pt>
              </c:numCache>
            </c:numRef>
          </c:val>
          <c:extLst>
            <c:ext xmlns:c16="http://schemas.microsoft.com/office/drawing/2014/chart" uri="{C3380CC4-5D6E-409C-BE32-E72D297353CC}">
              <c16:uniqueId val="{00000001-8D26-43AA-BCD3-32DD3F856C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4493</c:v>
                </c:pt>
                <c:pt idx="1">
                  <c:v>4716</c:v>
                </c:pt>
                <c:pt idx="2">
                  <c:v>4915</c:v>
                </c:pt>
              </c:numCache>
            </c:numRef>
          </c:val>
          <c:extLst>
            <c:ext xmlns:c16="http://schemas.microsoft.com/office/drawing/2014/chart" uri="{C3380CC4-5D6E-409C-BE32-E72D297353CC}">
              <c16:uniqueId val="{00000002-8D26-43AA-BCD3-32DD3F856C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{7318463F-A690-420B-9201-B821DC6EE7FF}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136-4290-A556-875A4AF59F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{B9BBEF93-F27F-4BB4-8011-C3568A8D422E}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36-4290-A556-875A4AF59F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{65EF8F09-14EB-4196-894B-62DFEA5F02D2}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36-4290-A556-875A4AF59F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{F113BC72-8211-4ECD-B272-BC806582DE1E}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36-4290-A556-875A4AF59F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{27D82835-E2E6-495B-A5B4-7CB5E75070C6}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36-4290-A556-875A4AF59F0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{967002BD-133F-453C-9D31-64FE92BF0A6A}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136-4290-A556-875A4AF59F0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{1A0DC861-8BE4-4629-95DF-035AA8709654}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136-4290-A556-875A4AF59F0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{9D796CD7-AF46-4DD1-BC7D-D55529D0A239}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136-4290-A556-875A4AF59F0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{759C20EC-6FCD-4C5E-99FD-2F5CC955493A}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136-4290-A556-875A4AF59F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60.7</c:v>
                </c:pt>
                <c:pt idx="16">
                  <c:v>61.8</c:v>
                </c:pt>
                <c:pt idx="24">
                  <c:v>63.3</c:v>
                </c:pt>
                <c:pt idx="32">
                  <c:v>64.8</c:v>
                </c:pt>
              </c:numCache>
            </c:numRef>
          </c:xVal>
          <c:yVal>
            <c:numRef>
              <c:f>公会計指標分析・財政指標組合せ分析表!$BP$51:$DC$51</c:f>
              <c:numCache>
                <c:formatCode>#,##0.0;"▲ "#,##0.0</c:formatCode>
                <c:ptCount val="40"/>
                <c:pt idx="0">
                  <c:v>86</c:v>
                </c:pt>
                <c:pt idx="8">
                  <c:v>93.9</c:v>
                </c:pt>
                <c:pt idx="16">
                  <c:v>83.6</c:v>
                </c:pt>
                <c:pt idx="24">
                  <c:v>72.3</c:v>
                </c:pt>
                <c:pt idx="32">
                  <c:v>65.2</c:v>
                </c:pt>
              </c:numCache>
            </c:numRef>
          </c:yVal>
          <c:smooth val="0"/>
          <c:extLst>
            <c:ext xmlns:c16="http://schemas.microsoft.com/office/drawing/2014/chart" uri="{C3380CC4-5D6E-409C-BE32-E72D297353CC}">
              <c16:uniqueId val="{00000009-6136-4290-A556-875A4AF59F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{11475764-8FE5-41BE-BB7A-7BBFC0ECCC04}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136-4290-A556-875A4AF59F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{8DABB6CC-147D-4875-AB9D-784593D38279}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36-4290-A556-875A4AF59F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{825A8138-03CF-401B-A857-C5880559BAF0}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36-4290-A556-875A4AF59F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{14E3AE1F-5DCD-4B5F-BBCC-D9F0BC221D70}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36-4290-A556-875A4AF59F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{A2261997-66A4-49FA-A251-209156C485F6}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36-4290-A556-875A4AF59F0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{B8925CB3-547E-4B20-8846-D9F634095335}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136-4290-A556-875A4AF59F0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{E0F9833B-EE00-4416-A846-04EB19A2706D}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136-4290-A556-875A4AF59F0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{7EE569B2-30FF-4C7D-A27F-5C9AD02C2336}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136-4290-A556-875A4AF59F0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{21CF6582-C03F-45C0-9B0E-013ED4E4A283}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136-4290-A556-875A4AF59F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6136-4290-A556-875A4AF59F00}"/>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{BFF9861C-0A7A-4CE5-82AB-984556B85AB4}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6A-4F43-8DC7-C53E3210AB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{ABEBEFAE-7438-483E-B873-64DB1FEDE4DC}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A-4F43-8DC7-C53E3210AB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{7FBEF1AC-63AE-4F54-ACC4-0363D6E7F06B}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A-4F43-8DC7-C53E3210AB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{04EDD5AF-D1C0-432C-BA91-BCA8513C9603}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A-4F43-8DC7-C53E3210AB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{2C09C190-57AD-4A7C-9182-E0D3F9459A8D}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A-4F43-8DC7-C53E3210ABE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{0C1B8145-116E-4C17-AE5C-D8C89E732B41}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6A-4F43-8DC7-C53E3210ABE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{F1EBBE1D-7DA0-4E75-AE64-8B6A59DEC11F}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6A-4F43-8DC7-C53E3210ABE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{C9336201-0816-49FC-8EE6-421B34F79B1D}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6A-4F43-8DC7-C53E3210ABE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{BCFEDEAE-9829-4CB4-BD72-AD87EE253004}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6A-4F43-8DC7-C53E3210AB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12.2</c:v>
                </c:pt>
                <c:pt idx="16">
                  <c:v>11.6</c:v>
                </c:pt>
                <c:pt idx="24">
                  <c:v>11.1</c:v>
                </c:pt>
                <c:pt idx="32">
                  <c:v>11.5</c:v>
                </c:pt>
              </c:numCache>
            </c:numRef>
          </c:xVal>
          <c:yVal>
            <c:numRef>
              <c:f>公会計指標分析・財政指標組合せ分析表!$BP$73:$DC$73</c:f>
              <c:numCache>
                <c:formatCode>#,##0.0;"▲ "#,##0.0</c:formatCode>
                <c:ptCount val="40"/>
                <c:pt idx="0">
                  <c:v>86</c:v>
                </c:pt>
                <c:pt idx="8">
                  <c:v>93.9</c:v>
                </c:pt>
                <c:pt idx="16">
                  <c:v>83.6</c:v>
                </c:pt>
                <c:pt idx="24">
                  <c:v>72.3</c:v>
                </c:pt>
                <c:pt idx="32">
                  <c:v>65.2</c:v>
                </c:pt>
              </c:numCache>
            </c:numRef>
          </c:yVal>
          <c:smooth val="0"/>
          <c:extLst>
            <c:ext xmlns:c16="http://schemas.microsoft.com/office/drawing/2014/chart" uri="{C3380CC4-5D6E-409C-BE32-E72D297353CC}">
              <c16:uniqueId val="{00000009-396A-4F43-8DC7-C53E3210AB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{BC1D20CA-F4EF-41C6-9EEE-369374A4F876}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6A-4F43-8DC7-C53E3210AB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{75CA677F-B275-46FC-9D83-C0B8EDE66AD2}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A-4F43-8DC7-C53E3210AB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{5DF6B8F9-A525-4722-9F83-F31D4CA62623}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A-4F43-8DC7-C53E3210AB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{9AD41AF3-DE71-456E-BF80-740376C12159}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A-4F43-8DC7-C53E3210AB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{F7D5D021-473B-476D-95F2-E5804F352DEC}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A-4F43-8DC7-C53E3210ABE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{915E5787-4F2B-4A7E-B809-4AAE7101A5AC}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6A-4F43-8DC7-C53E3210ABE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{D56C7AC1-E567-484A-8B41-44560602847A}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6A-4F43-8DC7-C53E3210ABE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{4C0E55E6-8E3D-42A8-B3F3-14908FD096B4}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6A-4F43-8DC7-C53E3210ABE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{F30D263D-D214-4C1D-A0CC-922296EFECA2}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6A-4F43-8DC7-C53E3210AB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396A-4F43-8DC7-C53E3210ABE1}"/>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令和元年度借入した「次期ごみ処理施設整備事業」の元金償還が始まり、令和４年度は元利償還額が増加している。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地方債の新規発行を抑制するほか、後年度に過度の負担とならないよう財政計画をたて、公債費の年度間の平準化と繰上償還を行っていく。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満期一括償還地方債の借入れがないため、該当なし。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令和元年度と２年度は次期ごみ処理施設建設事業があり、借入額が増となった。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一方で、使用料の改定により下水道事業を主とする公営企業債等繰入見込額は、徐々にではあるが、減少傾向にある。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地方債新規発行の抑制とともに充当可能基金の増加に取り組み、将来負担の軽減を図る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％程度となるよう財政調整基金の積立額を維持することを目標とする。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・公共施設等総合管理基金：公共施設等の改修及び整備に要する費用に充てる。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・福祉基金：福祉に要する費用に充てる。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・環境施設整備基金：次期ごみ処理施設の整備のため、基金を取り崩す予定。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・職員退職手当基金：必要に応じて、職員退職手当のため、基金を取り崩すが、定年引き上げに伴い、計画的に積み立てる予定。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・公共施設等総合管理基金：必要に応じて、施設の改修・整備のため、基金を取り崩す予定。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・福祉基金：社会福祉協議会の助成に充てるため取り崩していくが、残高に応じて積み立てる予定。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令和４年度は、取崩、積立とも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百万円で、前年度と同額となった。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ごみ処理施設の建設等により、健全化判断比率の悪化が予想されることから、基金を取り崩し、地方債の繰上償還による将来負担軽減を図る予定である。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有形固定資産減価償却率は、令和３年度から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ポイント増加し、全国平均を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ポイント下回っている。具体的には、有形固定資産額は</a:t>
          </a:r>
          <a:r>
            <a:rPr kumimoji="1" lang="en-US" altLang="ja-JP" sz="1100">
              <a:latin typeface="ＭＳ Ｐゴシック" panose="020B0600070205080204" pitchFamily="50" charset="-128"/>
              <a:ea typeface="ＭＳ Ｐゴシック" panose="020B0600070205080204" pitchFamily="50" charset="-128"/>
            </a:rPr>
            <a:t>320,434</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1,251</a:t>
          </a:r>
          <a:r>
            <a:rPr kumimoji="1" lang="ja-JP" altLang="en-US" sz="1100">
              <a:latin typeface="ＭＳ Ｐゴシック" panose="020B0600070205080204" pitchFamily="50" charset="-128"/>
              <a:ea typeface="ＭＳ Ｐゴシック" panose="020B0600070205080204" pitchFamily="50" charset="-128"/>
            </a:rPr>
            <a:t>百万円の増となったが、減価償却累計額は</a:t>
          </a:r>
          <a:r>
            <a:rPr kumimoji="1" lang="en-US" altLang="ja-JP" sz="1100">
              <a:latin typeface="ＭＳ Ｐゴシック" panose="020B0600070205080204" pitchFamily="50" charset="-128"/>
              <a:ea typeface="ＭＳ Ｐゴシック" panose="020B0600070205080204" pitchFamily="50" charset="-128"/>
            </a:rPr>
            <a:t>207,729</a:t>
          </a:r>
          <a:r>
            <a:rPr kumimoji="1" lang="ja-JP" altLang="en-US" sz="1100">
              <a:latin typeface="ＭＳ Ｐゴシック" panose="020B0600070205080204" pitchFamily="50" charset="-128"/>
              <a:ea typeface="ＭＳ Ｐゴシック" panose="020B0600070205080204" pitchFamily="50" charset="-128"/>
            </a:rPr>
            <a:t>百万円で、前年より</a:t>
          </a:r>
          <a:r>
            <a:rPr kumimoji="1" lang="en-US" altLang="ja-JP" sz="1100">
              <a:latin typeface="ＭＳ Ｐゴシック" panose="020B0600070205080204" pitchFamily="50" charset="-128"/>
              <a:ea typeface="ＭＳ Ｐゴシック" panose="020B0600070205080204" pitchFamily="50" charset="-128"/>
            </a:rPr>
            <a:t>5,434</a:t>
          </a:r>
          <a:r>
            <a:rPr kumimoji="1" lang="ja-JP" altLang="en-US" sz="1100">
              <a:latin typeface="ＭＳ Ｐゴシック" panose="020B0600070205080204" pitchFamily="50" charset="-128"/>
              <a:ea typeface="ＭＳ Ｐゴシック" panose="020B0600070205080204" pitchFamily="50" charset="-128"/>
            </a:rPr>
            <a:t>百万円の増となっている。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今後は減価償却額の増加額が、有形固定資産の増加額を上回っていくことから、公共施設等総合管理指針に基づき、施設の必要性を十分検討し、コスト削減や利用率の向上を図る。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83" name="楕円 82"/>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83383</xdr:rowOff>
    </xdr:from>
    <xdr:ext cx="405111" cy="259045"/>
    <xdr:sp macro="" textlink="">
      <xdr:nvSpPr>
        <xdr:cNvPr id="84" name="有形固定資産減価償却率該当値テキスト"/>
        <xdr:cNvSpPr txBox="1"/>
      </xdr:nvSpPr>
      <xdr:spPr>
        <a:xfrm>
          <a:off x="4813300"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5" name="楕円 84"/>
        <xdr:cNvSpPr/>
      </xdr:nvSpPr>
      <xdr:spPr>
        <a:xfrm>
          <a:off x="4000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111306</xdr:rowOff>
    </xdr:to>
    <xdr:cxnSp macro="">
      <xdr:nvCxnSpPr>
        <xdr:cNvPr id="86" name="直線コネクタ 85"/>
        <xdr:cNvCxnSpPr/>
      </xdr:nvCxnSpPr>
      <xdr:spPr>
        <a:xfrm>
          <a:off x="4051300" y="5980067"/>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139428</xdr:rowOff>
    </xdr:from>
    <xdr:to>
      <xdr:col>15</xdr:col>
      <xdr:colOff>187325</xdr:colOff>
      <xdr:row>30</xdr:row>
      <xdr:rowOff>69578</xdr:rowOff>
    </xdr:to>
    <xdr:sp macro="" textlink="">
      <xdr:nvSpPr>
        <xdr:cNvPr id="87" name="楕円 86"/>
        <xdr:cNvSpPr/>
      </xdr:nvSpPr>
      <xdr:spPr>
        <a:xfrm>
          <a:off x="3238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18778</xdr:rowOff>
    </xdr:from>
    <xdr:to>
      <xdr:col>19</xdr:col>
      <xdr:colOff>136525</xdr:colOff>
      <xdr:row>30</xdr:row>
      <xdr:rowOff>65042</xdr:rowOff>
    </xdr:to>
    <xdr:cxnSp macro="">
      <xdr:nvCxnSpPr>
        <xdr:cNvPr id="88" name="直線コネクタ 87"/>
        <xdr:cNvCxnSpPr/>
      </xdr:nvCxnSpPr>
      <xdr:spPr>
        <a:xfrm>
          <a:off x="3289300" y="593380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105501</xdr:rowOff>
    </xdr:from>
    <xdr:to>
      <xdr:col>11</xdr:col>
      <xdr:colOff>187325</xdr:colOff>
      <xdr:row>30</xdr:row>
      <xdr:rowOff>35651</xdr:rowOff>
    </xdr:to>
    <xdr:sp macro="" textlink="">
      <xdr:nvSpPr>
        <xdr:cNvPr id="89" name="楕円 88"/>
        <xdr:cNvSpPr/>
      </xdr:nvSpPr>
      <xdr:spPr>
        <a:xfrm>
          <a:off x="2476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156301</xdr:rowOff>
    </xdr:from>
    <xdr:to>
      <xdr:col>15</xdr:col>
      <xdr:colOff>136525</xdr:colOff>
      <xdr:row>30</xdr:row>
      <xdr:rowOff>18778</xdr:rowOff>
    </xdr:to>
    <xdr:cxnSp macro="">
      <xdr:nvCxnSpPr>
        <xdr:cNvPr id="90" name="直線コネクタ 89"/>
        <xdr:cNvCxnSpPr/>
      </xdr:nvCxnSpPr>
      <xdr:spPr>
        <a:xfrm>
          <a:off x="2527300" y="589987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1" name="楕円 90"/>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29</xdr:row>
      <xdr:rowOff>159385</xdr:rowOff>
    </xdr:to>
    <xdr:cxnSp macro="">
      <xdr:nvCxnSpPr>
        <xdr:cNvPr id="92" name="直線コネクタ 91"/>
        <xdr:cNvCxnSpPr/>
      </xdr:nvCxnSpPr>
      <xdr:spPr>
        <a:xfrm flipV="1">
          <a:off x="1765300" y="589987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4" name="n_2aveValue有形固定資産減価償却率"/>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106969</xdr:rowOff>
    </xdr:from>
    <xdr:ext cx="405111" cy="259045"/>
    <xdr:sp macro="" textlink="">
      <xdr:nvSpPr>
        <xdr:cNvPr id="97" name="n_1mainValue有形固定資産減価償却率"/>
        <xdr:cNvSpPr txBox="1"/>
      </xdr:nvSpPr>
      <xdr:spPr>
        <a:xfrm>
          <a:off x="38360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86105</xdr:rowOff>
    </xdr:from>
    <xdr:ext cx="405111" cy="259045"/>
    <xdr:sp macro="" textlink="">
      <xdr:nvSpPr>
        <xdr:cNvPr id="98" name="n_2mainValue有形固定資産減価償却率"/>
        <xdr:cNvSpPr txBox="1"/>
      </xdr:nvSpPr>
      <xdr:spPr>
        <a:xfrm>
          <a:off x="3086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26778</xdr:rowOff>
    </xdr:from>
    <xdr:ext cx="405111" cy="259045"/>
    <xdr:sp macro="" textlink="">
      <xdr:nvSpPr>
        <xdr:cNvPr id="99" name="n_3mainValue有形固定資産減価償却率"/>
        <xdr:cNvSpPr txBox="1"/>
      </xdr:nvSpPr>
      <xdr:spPr>
        <a:xfrm>
          <a:off x="2324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0" name="n_4mainValue有形固定資産減価償却率"/>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市の面積が広く、公共施設・インフラの整備・管理に継続的な投資を要することから、地方債残高が他団体との比較では常に高水準となっている。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年度から令和４年度にかけて実施した、ごみ処理施設整備及び旧ごみ処理施設解体工事が完了し、今後は地方債償還額が発行額を大きく上回るため、債務償還比率は改善する見込みである。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xdr:cNvSpPr txBox="1"/>
      </xdr:nvSpPr>
      <xdr:spPr>
        <a:xfrm>
          <a:off x="14846300" y="5593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71456</xdr:rowOff>
    </xdr:from>
    <xdr:to>
      <xdr:col>76</xdr:col>
      <xdr:colOff>73025</xdr:colOff>
      <xdr:row>31</xdr:row>
      <xdr:rowOff>1606</xdr:rowOff>
    </xdr:to>
    <xdr:sp macro="" textlink="">
      <xdr:nvSpPr>
        <xdr:cNvPr id="148" name="楕円 147"/>
        <xdr:cNvSpPr/>
      </xdr:nvSpPr>
      <xdr:spPr>
        <a:xfrm>
          <a:off x="14744700" y="59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49883</xdr:rowOff>
    </xdr:from>
    <xdr:ext cx="469744" cy="259045"/>
    <xdr:sp macro="" textlink="">
      <xdr:nvSpPr>
        <xdr:cNvPr id="149" name="債務償還比率該当値テキスト"/>
        <xdr:cNvSpPr txBox="1"/>
      </xdr:nvSpPr>
      <xdr:spPr>
        <a:xfrm>
          <a:off x="14846300" y="596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40921</xdr:rowOff>
    </xdr:from>
    <xdr:to>
      <xdr:col>72</xdr:col>
      <xdr:colOff>123825</xdr:colOff>
      <xdr:row>30</xdr:row>
      <xdr:rowOff>142521</xdr:rowOff>
    </xdr:to>
    <xdr:sp macro="" textlink="">
      <xdr:nvSpPr>
        <xdr:cNvPr id="150" name="楕円 149"/>
        <xdr:cNvSpPr/>
      </xdr:nvSpPr>
      <xdr:spPr>
        <a:xfrm>
          <a:off x="14033500" y="59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91721</xdr:rowOff>
    </xdr:from>
    <xdr:to>
      <xdr:col>76</xdr:col>
      <xdr:colOff>22225</xdr:colOff>
      <xdr:row>30</xdr:row>
      <xdr:rowOff>122256</xdr:rowOff>
    </xdr:to>
    <xdr:cxnSp macro="">
      <xdr:nvCxnSpPr>
        <xdr:cNvPr id="151" name="直線コネクタ 150"/>
        <xdr:cNvCxnSpPr/>
      </xdr:nvCxnSpPr>
      <xdr:spPr>
        <a:xfrm>
          <a:off x="14084300" y="6006746"/>
          <a:ext cx="7112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77969</xdr:rowOff>
    </xdr:from>
    <xdr:to>
      <xdr:col>68</xdr:col>
      <xdr:colOff>123825</xdr:colOff>
      <xdr:row>32</xdr:row>
      <xdr:rowOff>8119</xdr:rowOff>
    </xdr:to>
    <xdr:sp macro="" textlink="">
      <xdr:nvSpPr>
        <xdr:cNvPr id="152" name="楕円 151"/>
        <xdr:cNvSpPr/>
      </xdr:nvSpPr>
      <xdr:spPr>
        <a:xfrm>
          <a:off x="13271500" y="61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91721</xdr:rowOff>
    </xdr:from>
    <xdr:to>
      <xdr:col>72</xdr:col>
      <xdr:colOff>73025</xdr:colOff>
      <xdr:row>31</xdr:row>
      <xdr:rowOff>128769</xdr:rowOff>
    </xdr:to>
    <xdr:cxnSp macro="">
      <xdr:nvCxnSpPr>
        <xdr:cNvPr id="153" name="直線コネクタ 152"/>
        <xdr:cNvCxnSpPr/>
      </xdr:nvCxnSpPr>
      <xdr:spPr>
        <a:xfrm flipV="1">
          <a:off x="13322300" y="6006746"/>
          <a:ext cx="7620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139346</xdr:rowOff>
    </xdr:from>
    <xdr:to>
      <xdr:col>64</xdr:col>
      <xdr:colOff>123825</xdr:colOff>
      <xdr:row>32</xdr:row>
      <xdr:rowOff>69496</xdr:rowOff>
    </xdr:to>
    <xdr:sp macro="" textlink="">
      <xdr:nvSpPr>
        <xdr:cNvPr id="154" name="楕円 153"/>
        <xdr:cNvSpPr/>
      </xdr:nvSpPr>
      <xdr:spPr>
        <a:xfrm>
          <a:off x="12509500" y="62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128769</xdr:rowOff>
    </xdr:from>
    <xdr:to>
      <xdr:col>68</xdr:col>
      <xdr:colOff>73025</xdr:colOff>
      <xdr:row>32</xdr:row>
      <xdr:rowOff>18696</xdr:rowOff>
    </xdr:to>
    <xdr:cxnSp macro="">
      <xdr:nvCxnSpPr>
        <xdr:cNvPr id="155" name="直線コネクタ 154"/>
        <xdr:cNvCxnSpPr/>
      </xdr:nvCxnSpPr>
      <xdr:spPr>
        <a:xfrm flipV="1">
          <a:off x="12560300" y="6215244"/>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22760</xdr:rowOff>
    </xdr:from>
    <xdr:to>
      <xdr:col>60</xdr:col>
      <xdr:colOff>123825</xdr:colOff>
      <xdr:row>31</xdr:row>
      <xdr:rowOff>124360</xdr:rowOff>
    </xdr:to>
    <xdr:sp macro="" textlink="">
      <xdr:nvSpPr>
        <xdr:cNvPr id="156" name="楕円 155"/>
        <xdr:cNvSpPr/>
      </xdr:nvSpPr>
      <xdr:spPr>
        <a:xfrm>
          <a:off x="11747500" y="61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73560</xdr:rowOff>
    </xdr:from>
    <xdr:to>
      <xdr:col>64</xdr:col>
      <xdr:colOff>73025</xdr:colOff>
      <xdr:row>32</xdr:row>
      <xdr:rowOff>18696</xdr:rowOff>
    </xdr:to>
    <xdr:cxnSp macro="">
      <xdr:nvCxnSpPr>
        <xdr:cNvPr id="157" name="直線コネクタ 156"/>
        <xdr:cNvCxnSpPr/>
      </xdr:nvCxnSpPr>
      <xdr:spPr>
        <a:xfrm>
          <a:off x="11798300" y="6160035"/>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xdr:cNvSpPr txBox="1"/>
      </xdr:nvSpPr>
      <xdr:spPr>
        <a:xfrm>
          <a:off x="13836727" y="546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60" name="n_3aveValue債務償還比率"/>
        <xdr:cNvSpPr txBox="1"/>
      </xdr:nvSpPr>
      <xdr:spPr>
        <a:xfrm>
          <a:off x="12325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61" name="n_4aveValue債務償還比率"/>
        <xdr:cNvSpPr txBox="1"/>
      </xdr:nvSpPr>
      <xdr:spPr>
        <a:xfrm>
          <a:off x="11563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133648</xdr:rowOff>
    </xdr:from>
    <xdr:ext cx="469744" cy="259045"/>
    <xdr:sp macro="" textlink="">
      <xdr:nvSpPr>
        <xdr:cNvPr id="162" name="n_1mainValue債務償還比率"/>
        <xdr:cNvSpPr txBox="1"/>
      </xdr:nvSpPr>
      <xdr:spPr>
        <a:xfrm>
          <a:off x="13836727" y="604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170696</xdr:rowOff>
    </xdr:from>
    <xdr:ext cx="469744" cy="259045"/>
    <xdr:sp macro="" textlink="">
      <xdr:nvSpPr>
        <xdr:cNvPr id="163" name="n_2mainValue債務償還比率"/>
        <xdr:cNvSpPr txBox="1"/>
      </xdr:nvSpPr>
      <xdr:spPr>
        <a:xfrm>
          <a:off x="13087427" y="62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60623</xdr:rowOff>
    </xdr:from>
    <xdr:ext cx="469744" cy="259045"/>
    <xdr:sp macro="" textlink="">
      <xdr:nvSpPr>
        <xdr:cNvPr id="164" name="n_3mainValue債務償還比率"/>
        <xdr:cNvSpPr txBox="1"/>
      </xdr:nvSpPr>
      <xdr:spPr>
        <a:xfrm>
          <a:off x="12325427" y="63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115487</xdr:rowOff>
    </xdr:from>
    <xdr:ext cx="469744" cy="259045"/>
    <xdr:sp macro="" textlink="">
      <xdr:nvSpPr>
        <xdr:cNvPr id="165" name="n_4mainValue債務償還比率"/>
        <xdr:cNvSpPr txBox="1"/>
      </xdr:nvSpPr>
      <xdr:spPr>
        <a:xfrm>
          <a:off x="11563427" y="62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114300</xdr:rowOff>
    </xdr:to>
    <xdr:cxnSp macro="">
      <xdr:nvCxnSpPr>
        <xdr:cNvPr id="76" name="直線コネクタ 75"/>
        <xdr:cNvCxnSpPr/>
      </xdr:nvCxnSpPr>
      <xdr:spPr>
        <a:xfrm>
          <a:off x="3797300" y="66027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87630</xdr:rowOff>
    </xdr:to>
    <xdr:cxnSp macro="">
      <xdr:nvCxnSpPr>
        <xdr:cNvPr id="78" name="直線コネクタ 77"/>
        <xdr:cNvCxnSpPr/>
      </xdr:nvCxnSpPr>
      <xdr:spPr>
        <a:xfrm>
          <a:off x="2908300" y="657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60960</xdr:rowOff>
    </xdr:to>
    <xdr:cxnSp macro="">
      <xdr:nvCxnSpPr>
        <xdr:cNvPr id="80" name="直線コネクタ 79"/>
        <xdr:cNvCxnSpPr/>
      </xdr:nvCxnSpPr>
      <xdr:spPr>
        <a:xfrm>
          <a:off x="2019300" y="65512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1" name="楕円 80"/>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36195</xdr:rowOff>
    </xdr:to>
    <xdr:cxnSp macro="">
      <xdr:nvCxnSpPr>
        <xdr:cNvPr id="82" name="直線コネクタ 81"/>
        <xdr:cNvCxnSpPr/>
      </xdr:nvCxnSpPr>
      <xdr:spPr>
        <a:xfrm>
          <a:off x="1130300" y="652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0" name="n_4main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21" name="【道路】&#10;一人当たり延長平均値テキスト"/>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153546</xdr:rowOff>
    </xdr:from>
    <xdr:to>
      <xdr:col>55</xdr:col>
      <xdr:colOff>50800</xdr:colOff>
      <xdr:row>36</xdr:row>
      <xdr:rowOff>83696</xdr:rowOff>
    </xdr:to>
    <xdr:sp macro="" textlink="">
      <xdr:nvSpPr>
        <xdr:cNvPr id="132" name="楕円 131"/>
        <xdr:cNvSpPr/>
      </xdr:nvSpPr>
      <xdr:spPr>
        <a:xfrm>
          <a:off x="10426700" y="61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4973</xdr:rowOff>
    </xdr:from>
    <xdr:ext cx="534377" cy="259045"/>
    <xdr:sp macro="" textlink="">
      <xdr:nvSpPr>
        <xdr:cNvPr id="133" name="【道路】&#10;一人当たり延長該当値テキスト"/>
        <xdr:cNvSpPr txBox="1"/>
      </xdr:nvSpPr>
      <xdr:spPr>
        <a:xfrm>
          <a:off x="10515600" y="60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3063</xdr:rowOff>
    </xdr:from>
    <xdr:to>
      <xdr:col>50</xdr:col>
      <xdr:colOff>165100</xdr:colOff>
      <xdr:row>36</xdr:row>
      <xdr:rowOff>104663</xdr:rowOff>
    </xdr:to>
    <xdr:sp macro="" textlink="">
      <xdr:nvSpPr>
        <xdr:cNvPr id="134" name="楕円 133"/>
        <xdr:cNvSpPr/>
      </xdr:nvSpPr>
      <xdr:spPr>
        <a:xfrm>
          <a:off x="9588500" y="61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32896</xdr:rowOff>
    </xdr:from>
    <xdr:to>
      <xdr:col>55</xdr:col>
      <xdr:colOff>0</xdr:colOff>
      <xdr:row>36</xdr:row>
      <xdr:rowOff>53863</xdr:rowOff>
    </xdr:to>
    <xdr:cxnSp macro="">
      <xdr:nvCxnSpPr>
        <xdr:cNvPr id="135" name="直線コネクタ 134"/>
        <xdr:cNvCxnSpPr/>
      </xdr:nvCxnSpPr>
      <xdr:spPr>
        <a:xfrm flipV="1">
          <a:off x="9639300" y="6205096"/>
          <a:ext cx="8382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25041</xdr:rowOff>
    </xdr:from>
    <xdr:to>
      <xdr:col>46</xdr:col>
      <xdr:colOff>38100</xdr:colOff>
      <xdr:row>36</xdr:row>
      <xdr:rowOff>126641</xdr:rowOff>
    </xdr:to>
    <xdr:sp macro="" textlink="">
      <xdr:nvSpPr>
        <xdr:cNvPr id="136" name="楕円 135"/>
        <xdr:cNvSpPr/>
      </xdr:nvSpPr>
      <xdr:spPr>
        <a:xfrm>
          <a:off x="8699500" y="619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53863</xdr:rowOff>
    </xdr:from>
    <xdr:to>
      <xdr:col>50</xdr:col>
      <xdr:colOff>114300</xdr:colOff>
      <xdr:row>36</xdr:row>
      <xdr:rowOff>75841</xdr:rowOff>
    </xdr:to>
    <xdr:cxnSp macro="">
      <xdr:nvCxnSpPr>
        <xdr:cNvPr id="137" name="直線コネクタ 136"/>
        <xdr:cNvCxnSpPr/>
      </xdr:nvCxnSpPr>
      <xdr:spPr>
        <a:xfrm flipV="1">
          <a:off x="8750300" y="6226063"/>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46921</xdr:rowOff>
    </xdr:from>
    <xdr:to>
      <xdr:col>41</xdr:col>
      <xdr:colOff>101600</xdr:colOff>
      <xdr:row>36</xdr:row>
      <xdr:rowOff>148521</xdr:rowOff>
    </xdr:to>
    <xdr:sp macro="" textlink="">
      <xdr:nvSpPr>
        <xdr:cNvPr id="138" name="楕円 137"/>
        <xdr:cNvSpPr/>
      </xdr:nvSpPr>
      <xdr:spPr>
        <a:xfrm>
          <a:off x="7810500" y="62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75841</xdr:rowOff>
    </xdr:from>
    <xdr:to>
      <xdr:col>45</xdr:col>
      <xdr:colOff>177800</xdr:colOff>
      <xdr:row>36</xdr:row>
      <xdr:rowOff>97721</xdr:rowOff>
    </xdr:to>
    <xdr:cxnSp macro="">
      <xdr:nvCxnSpPr>
        <xdr:cNvPr id="139" name="直線コネクタ 138"/>
        <xdr:cNvCxnSpPr/>
      </xdr:nvCxnSpPr>
      <xdr:spPr>
        <a:xfrm flipV="1">
          <a:off x="7861300" y="624804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67299</xdr:rowOff>
    </xdr:from>
    <xdr:to>
      <xdr:col>36</xdr:col>
      <xdr:colOff>165100</xdr:colOff>
      <xdr:row>36</xdr:row>
      <xdr:rowOff>168899</xdr:rowOff>
    </xdr:to>
    <xdr:sp macro="" textlink="">
      <xdr:nvSpPr>
        <xdr:cNvPr id="140" name="楕円 139"/>
        <xdr:cNvSpPr/>
      </xdr:nvSpPr>
      <xdr:spPr>
        <a:xfrm>
          <a:off x="6921500" y="62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97721</xdr:rowOff>
    </xdr:from>
    <xdr:to>
      <xdr:col>41</xdr:col>
      <xdr:colOff>50800</xdr:colOff>
      <xdr:row>36</xdr:row>
      <xdr:rowOff>118099</xdr:rowOff>
    </xdr:to>
    <xdr:cxnSp macro="">
      <xdr:nvCxnSpPr>
        <xdr:cNvPr id="141" name="直線コネクタ 140"/>
        <xdr:cNvCxnSpPr/>
      </xdr:nvCxnSpPr>
      <xdr:spPr>
        <a:xfrm flipV="1">
          <a:off x="6972300" y="6269921"/>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42" name="n_1aveValue【道路】&#10;一人当たり延長"/>
        <xdr:cNvSpPr txBox="1"/>
      </xdr:nvSpPr>
      <xdr:spPr>
        <a:xfrm>
          <a:off x="9359411" y="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121190</xdr:rowOff>
    </xdr:from>
    <xdr:ext cx="534377" cy="259045"/>
    <xdr:sp macro="" textlink="">
      <xdr:nvSpPr>
        <xdr:cNvPr id="146" name="n_1mainValue【道路】&#10;一人当たり延長"/>
        <xdr:cNvSpPr txBox="1"/>
      </xdr:nvSpPr>
      <xdr:spPr>
        <a:xfrm>
          <a:off x="9359411" y="5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143168</xdr:rowOff>
    </xdr:from>
    <xdr:ext cx="534377" cy="259045"/>
    <xdr:sp macro="" textlink="">
      <xdr:nvSpPr>
        <xdr:cNvPr id="147" name="n_2mainValue【道路】&#10;一人当たり延長"/>
        <xdr:cNvSpPr txBox="1"/>
      </xdr:nvSpPr>
      <xdr:spPr>
        <a:xfrm>
          <a:off x="8483111" y="59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165048</xdr:rowOff>
    </xdr:from>
    <xdr:ext cx="534377" cy="259045"/>
    <xdr:sp macro="" textlink="">
      <xdr:nvSpPr>
        <xdr:cNvPr id="148" name="n_3mainValue【道路】&#10;一人当たり延長"/>
        <xdr:cNvSpPr txBox="1"/>
      </xdr:nvSpPr>
      <xdr:spPr>
        <a:xfrm>
          <a:off x="7594111" y="59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13976</xdr:rowOff>
    </xdr:from>
    <xdr:ext cx="534377" cy="259045"/>
    <xdr:sp macro="" textlink="">
      <xdr:nvSpPr>
        <xdr:cNvPr id="149" name="n_4mainValue【道路】&#10;一人当たり延長"/>
        <xdr:cNvSpPr txBox="1"/>
      </xdr:nvSpPr>
      <xdr:spPr>
        <a:xfrm>
          <a:off x="6705111" y="60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91" name="楕円 190"/>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92" name="【橋りょう・トンネル】&#10;有形固定資産減価償却率該当値テキスト"/>
        <xdr:cNvSpPr txBox="1"/>
      </xdr:nvSpPr>
      <xdr:spPr>
        <a:xfrm>
          <a:off x="4673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93" name="楕円 192"/>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99604</xdr:rowOff>
    </xdr:from>
    <xdr:to>
      <xdr:col>24</xdr:col>
      <xdr:colOff>63500</xdr:colOff>
      <xdr:row>59</xdr:row>
      <xdr:rowOff>104503</xdr:rowOff>
    </xdr:to>
    <xdr:cxnSp macro="">
      <xdr:nvCxnSpPr>
        <xdr:cNvPr id="194" name="直線コネクタ 193"/>
        <xdr:cNvCxnSpPr/>
      </xdr:nvCxnSpPr>
      <xdr:spPr>
        <a:xfrm>
          <a:off x="3797300" y="1021515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47172</xdr:rowOff>
    </xdr:from>
    <xdr:to>
      <xdr:col>15</xdr:col>
      <xdr:colOff>101600</xdr:colOff>
      <xdr:row>59</xdr:row>
      <xdr:rowOff>148772</xdr:rowOff>
    </xdr:to>
    <xdr:sp macro="" textlink="">
      <xdr:nvSpPr>
        <xdr:cNvPr id="195" name="楕円 194"/>
        <xdr:cNvSpPr/>
      </xdr:nvSpPr>
      <xdr:spPr>
        <a:xfrm>
          <a:off x="2857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99604</xdr:rowOff>
    </xdr:to>
    <xdr:cxnSp macro="">
      <xdr:nvCxnSpPr>
        <xdr:cNvPr id="196" name="直線コネクタ 195"/>
        <xdr:cNvCxnSpPr/>
      </xdr:nvCxnSpPr>
      <xdr:spPr>
        <a:xfrm>
          <a:off x="2908300" y="102135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53703</xdr:rowOff>
    </xdr:from>
    <xdr:to>
      <xdr:col>10</xdr:col>
      <xdr:colOff>165100</xdr:colOff>
      <xdr:row>59</xdr:row>
      <xdr:rowOff>155303</xdr:rowOff>
    </xdr:to>
    <xdr:sp macro="" textlink="">
      <xdr:nvSpPr>
        <xdr:cNvPr id="197" name="楕円 196"/>
        <xdr:cNvSpPr/>
      </xdr:nvSpPr>
      <xdr:spPr>
        <a:xfrm>
          <a:off x="1968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104503</xdr:rowOff>
    </xdr:to>
    <xdr:cxnSp macro="">
      <xdr:nvCxnSpPr>
        <xdr:cNvPr id="198" name="直線コネクタ 197"/>
        <xdr:cNvCxnSpPr/>
      </xdr:nvCxnSpPr>
      <xdr:spPr>
        <a:xfrm flipV="1">
          <a:off x="2019300" y="102135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35741</xdr:rowOff>
    </xdr:from>
    <xdr:to>
      <xdr:col>6</xdr:col>
      <xdr:colOff>38100</xdr:colOff>
      <xdr:row>59</xdr:row>
      <xdr:rowOff>137341</xdr:rowOff>
    </xdr:to>
    <xdr:sp macro="" textlink="">
      <xdr:nvSpPr>
        <xdr:cNvPr id="199" name="楕円 198"/>
        <xdr:cNvSpPr/>
      </xdr:nvSpPr>
      <xdr:spPr>
        <a:xfrm>
          <a:off x="1079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86541</xdr:rowOff>
    </xdr:from>
    <xdr:to>
      <xdr:col>10</xdr:col>
      <xdr:colOff>114300</xdr:colOff>
      <xdr:row>59</xdr:row>
      <xdr:rowOff>104503</xdr:rowOff>
    </xdr:to>
    <xdr:cxnSp macro="">
      <xdr:nvCxnSpPr>
        <xdr:cNvPr id="200" name="直線コネクタ 199"/>
        <xdr:cNvCxnSpPr/>
      </xdr:nvCxnSpPr>
      <xdr:spPr>
        <a:xfrm>
          <a:off x="1130300" y="1020209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166931</xdr:rowOff>
    </xdr:from>
    <xdr:ext cx="405111" cy="259045"/>
    <xdr:sp macro="" textlink="">
      <xdr:nvSpPr>
        <xdr:cNvPr id="205" name="n_1mainValue【橋りょう・トンネル】&#10;有形固定資産減価償却率"/>
        <xdr:cNvSpPr txBox="1"/>
      </xdr:nvSpPr>
      <xdr:spPr>
        <a:xfrm>
          <a:off x="3582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206" name="n_2main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380</xdr:rowOff>
    </xdr:from>
    <xdr:ext cx="405111" cy="259045"/>
    <xdr:sp macro="" textlink="">
      <xdr:nvSpPr>
        <xdr:cNvPr id="207" name="n_3mainValue【橋りょう・トンネル】&#10;有形固定資産減価償却率"/>
        <xdr:cNvSpPr txBox="1"/>
      </xdr:nvSpPr>
      <xdr:spPr>
        <a:xfrm>
          <a:off x="1816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153868</xdr:rowOff>
    </xdr:from>
    <xdr:ext cx="405111" cy="259045"/>
    <xdr:sp macro="" textlink="">
      <xdr:nvSpPr>
        <xdr:cNvPr id="208" name="n_4mainValue【橋りょう・トンネル】&#10;有形固定資産減価償却率"/>
        <xdr:cNvSpPr txBox="1"/>
      </xdr:nvSpPr>
      <xdr:spPr>
        <a:xfrm>
          <a:off x="927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101977</xdr:rowOff>
    </xdr:from>
    <xdr:to>
      <xdr:col>55</xdr:col>
      <xdr:colOff>50800</xdr:colOff>
      <xdr:row>63</xdr:row>
      <xdr:rowOff>32127</xdr:rowOff>
    </xdr:to>
    <xdr:sp macro="" textlink="">
      <xdr:nvSpPr>
        <xdr:cNvPr id="250" name="楕円 249"/>
        <xdr:cNvSpPr/>
      </xdr:nvSpPr>
      <xdr:spPr>
        <a:xfrm>
          <a:off x="10426700" y="107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80404</xdr:rowOff>
    </xdr:from>
    <xdr:ext cx="599010" cy="259045"/>
    <xdr:sp macro="" textlink="">
      <xdr:nvSpPr>
        <xdr:cNvPr id="251" name="【橋りょう・トンネル】&#10;一人当たり有形固定資産（償却資産）額該当値テキスト"/>
        <xdr:cNvSpPr txBox="1"/>
      </xdr:nvSpPr>
      <xdr:spPr>
        <a:xfrm>
          <a:off x="10515600" y="1071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117054</xdr:rowOff>
    </xdr:from>
    <xdr:to>
      <xdr:col>50</xdr:col>
      <xdr:colOff>165100</xdr:colOff>
      <xdr:row>63</xdr:row>
      <xdr:rowOff>47204</xdr:rowOff>
    </xdr:to>
    <xdr:sp macro="" textlink="">
      <xdr:nvSpPr>
        <xdr:cNvPr id="252" name="楕円 251"/>
        <xdr:cNvSpPr/>
      </xdr:nvSpPr>
      <xdr:spPr>
        <a:xfrm>
          <a:off x="9588500" y="107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152777</xdr:rowOff>
    </xdr:from>
    <xdr:to>
      <xdr:col>55</xdr:col>
      <xdr:colOff>0</xdr:colOff>
      <xdr:row>62</xdr:row>
      <xdr:rowOff>167854</xdr:rowOff>
    </xdr:to>
    <xdr:cxnSp macro="">
      <xdr:nvCxnSpPr>
        <xdr:cNvPr id="253" name="直線コネクタ 252"/>
        <xdr:cNvCxnSpPr/>
      </xdr:nvCxnSpPr>
      <xdr:spPr>
        <a:xfrm flipV="1">
          <a:off x="9639300" y="10782677"/>
          <a:ext cx="8382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133189</xdr:rowOff>
    </xdr:from>
    <xdr:to>
      <xdr:col>46</xdr:col>
      <xdr:colOff>38100</xdr:colOff>
      <xdr:row>63</xdr:row>
      <xdr:rowOff>63339</xdr:rowOff>
    </xdr:to>
    <xdr:sp macro="" textlink="">
      <xdr:nvSpPr>
        <xdr:cNvPr id="254" name="楕円 253"/>
        <xdr:cNvSpPr/>
      </xdr:nvSpPr>
      <xdr:spPr>
        <a:xfrm>
          <a:off x="8699500" y="1076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167854</xdr:rowOff>
    </xdr:from>
    <xdr:to>
      <xdr:col>50</xdr:col>
      <xdr:colOff>114300</xdr:colOff>
      <xdr:row>63</xdr:row>
      <xdr:rowOff>12539</xdr:rowOff>
    </xdr:to>
    <xdr:cxnSp macro="">
      <xdr:nvCxnSpPr>
        <xdr:cNvPr id="255" name="直線コネクタ 254"/>
        <xdr:cNvCxnSpPr/>
      </xdr:nvCxnSpPr>
      <xdr:spPr>
        <a:xfrm flipV="1">
          <a:off x="8750300" y="10797754"/>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151168</xdr:rowOff>
    </xdr:from>
    <xdr:to>
      <xdr:col>41</xdr:col>
      <xdr:colOff>101600</xdr:colOff>
      <xdr:row>63</xdr:row>
      <xdr:rowOff>81318</xdr:rowOff>
    </xdr:to>
    <xdr:sp macro="" textlink="">
      <xdr:nvSpPr>
        <xdr:cNvPr id="256" name="楕円 255"/>
        <xdr:cNvSpPr/>
      </xdr:nvSpPr>
      <xdr:spPr>
        <a:xfrm>
          <a:off x="7810500" y="107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12539</xdr:rowOff>
    </xdr:from>
    <xdr:to>
      <xdr:col>45</xdr:col>
      <xdr:colOff>177800</xdr:colOff>
      <xdr:row>63</xdr:row>
      <xdr:rowOff>30518</xdr:rowOff>
    </xdr:to>
    <xdr:cxnSp macro="">
      <xdr:nvCxnSpPr>
        <xdr:cNvPr id="257" name="直線コネクタ 256"/>
        <xdr:cNvCxnSpPr/>
      </xdr:nvCxnSpPr>
      <xdr:spPr>
        <a:xfrm flipV="1">
          <a:off x="7861300" y="10813889"/>
          <a:ext cx="8890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159549</xdr:rowOff>
    </xdr:from>
    <xdr:to>
      <xdr:col>36</xdr:col>
      <xdr:colOff>165100</xdr:colOff>
      <xdr:row>63</xdr:row>
      <xdr:rowOff>89699</xdr:rowOff>
    </xdr:to>
    <xdr:sp macro="" textlink="">
      <xdr:nvSpPr>
        <xdr:cNvPr id="258" name="楕円 257"/>
        <xdr:cNvSpPr/>
      </xdr:nvSpPr>
      <xdr:spPr>
        <a:xfrm>
          <a:off x="6921500" y="107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30518</xdr:rowOff>
    </xdr:from>
    <xdr:to>
      <xdr:col>41</xdr:col>
      <xdr:colOff>50800</xdr:colOff>
      <xdr:row>63</xdr:row>
      <xdr:rowOff>38899</xdr:rowOff>
    </xdr:to>
    <xdr:cxnSp macro="">
      <xdr:nvCxnSpPr>
        <xdr:cNvPr id="259" name="直線コネクタ 258"/>
        <xdr:cNvCxnSpPr/>
      </xdr:nvCxnSpPr>
      <xdr:spPr>
        <a:xfrm flipV="1">
          <a:off x="6972300" y="10831868"/>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38331</xdr:rowOff>
    </xdr:from>
    <xdr:ext cx="599010" cy="259045"/>
    <xdr:sp macro="" textlink="">
      <xdr:nvSpPr>
        <xdr:cNvPr id="264" name="n_1mainValue【橋りょう・トンネル】&#10;一人当たり有形固定資産（償却資産）額"/>
        <xdr:cNvSpPr txBox="1"/>
      </xdr:nvSpPr>
      <xdr:spPr>
        <a:xfrm>
          <a:off x="9327095" y="1083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54466</xdr:rowOff>
    </xdr:from>
    <xdr:ext cx="599010" cy="259045"/>
    <xdr:sp macro="" textlink="">
      <xdr:nvSpPr>
        <xdr:cNvPr id="265" name="n_2mainValue【橋りょう・トンネル】&#10;一人当たり有形固定資産（償却資産）額"/>
        <xdr:cNvSpPr txBox="1"/>
      </xdr:nvSpPr>
      <xdr:spPr>
        <a:xfrm>
          <a:off x="8450795" y="1085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72445</xdr:rowOff>
    </xdr:from>
    <xdr:ext cx="599010" cy="259045"/>
    <xdr:sp macro="" textlink="">
      <xdr:nvSpPr>
        <xdr:cNvPr id="266" name="n_3mainValue【橋りょう・トンネル】&#10;一人当たり有形固定資産（償却資産）額"/>
        <xdr:cNvSpPr txBox="1"/>
      </xdr:nvSpPr>
      <xdr:spPr>
        <a:xfrm>
          <a:off x="7561795" y="1087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80826</xdr:rowOff>
    </xdr:from>
    <xdr:ext cx="599010" cy="259045"/>
    <xdr:sp macro="" textlink="">
      <xdr:nvSpPr>
        <xdr:cNvPr id="267" name="n_4mainValue【橋りょう・トンネル】&#10;一人当たり有形固定資産（償却資産）額"/>
        <xdr:cNvSpPr txBox="1"/>
      </xdr:nvSpPr>
      <xdr:spPr>
        <a:xfrm>
          <a:off x="6672795" y="108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8" name="楕円 307"/>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9" name="【公営住宅】&#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310" name="楕円 309"/>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38100</xdr:rowOff>
    </xdr:to>
    <xdr:cxnSp macro="">
      <xdr:nvCxnSpPr>
        <xdr:cNvPr id="311" name="直線コネクタ 310"/>
        <xdr:cNvCxnSpPr/>
      </xdr:nvCxnSpPr>
      <xdr:spPr>
        <a:xfrm>
          <a:off x="3797300" y="14066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12" name="楕円 311"/>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7620</xdr:rowOff>
    </xdr:to>
    <xdr:cxnSp macro="">
      <xdr:nvCxnSpPr>
        <xdr:cNvPr id="313" name="直線コネクタ 312"/>
        <xdr:cNvCxnSpPr/>
      </xdr:nvCxnSpPr>
      <xdr:spPr>
        <a:xfrm>
          <a:off x="2908300" y="14024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314" name="楕円 313"/>
        <xdr:cNvSpPr/>
      </xdr:nvSpPr>
      <xdr:spPr>
        <a:xfrm>
          <a:off x="196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81</xdr:row>
      <xdr:rowOff>137161</xdr:rowOff>
    </xdr:to>
    <xdr:cxnSp macro="">
      <xdr:nvCxnSpPr>
        <xdr:cNvPr id="315" name="直線コネクタ 314"/>
        <xdr:cNvCxnSpPr/>
      </xdr:nvCxnSpPr>
      <xdr:spPr>
        <a:xfrm>
          <a:off x="2019300" y="13978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16" name="楕円 315"/>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91439</xdr:rowOff>
    </xdr:to>
    <xdr:cxnSp macro="">
      <xdr:nvCxnSpPr>
        <xdr:cNvPr id="317" name="直線コネクタ 316"/>
        <xdr:cNvCxnSpPr/>
      </xdr:nvCxnSpPr>
      <xdr:spPr>
        <a:xfrm>
          <a:off x="1130300" y="13933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9" name="n_2ave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1" name="n_4aveValue【公営住宅】&#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74947</xdr:rowOff>
    </xdr:from>
    <xdr:ext cx="405111" cy="259045"/>
    <xdr:sp macro="" textlink="">
      <xdr:nvSpPr>
        <xdr:cNvPr id="322" name="n_1mainValue【公営住宅】&#10;有形固定資産減価償却率"/>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23" name="n_2mainValue【公営住宅】&#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158766</xdr:rowOff>
    </xdr:from>
    <xdr:ext cx="405111" cy="259045"/>
    <xdr:sp macro="" textlink="">
      <xdr:nvSpPr>
        <xdr:cNvPr id="324" name="n_3mainValue【公営住宅】&#10;有形固定資産減価償却率"/>
        <xdr:cNvSpPr txBox="1"/>
      </xdr:nvSpPr>
      <xdr:spPr>
        <a:xfrm>
          <a:off x="1816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25" name="n_4mainValue【公営住宅】&#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365" name="楕円 364"/>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366" name="【公営住宅】&#10;一人当たり面積該当値テキスト"/>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67" name="楕円 366"/>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161544</xdr:rowOff>
    </xdr:to>
    <xdr:cxnSp macro="">
      <xdr:nvCxnSpPr>
        <xdr:cNvPr id="368" name="直線コネクタ 367"/>
        <xdr:cNvCxnSpPr/>
      </xdr:nvCxnSpPr>
      <xdr:spPr>
        <a:xfrm>
          <a:off x="9639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116460</xdr:rowOff>
    </xdr:from>
    <xdr:to>
      <xdr:col>46</xdr:col>
      <xdr:colOff>38100</xdr:colOff>
      <xdr:row>85</xdr:row>
      <xdr:rowOff>46610</xdr:rowOff>
    </xdr:to>
    <xdr:sp macro="" textlink="">
      <xdr:nvSpPr>
        <xdr:cNvPr id="369" name="楕円 368"/>
        <xdr:cNvSpPr/>
      </xdr:nvSpPr>
      <xdr:spPr>
        <a:xfrm>
          <a:off x="8699500" y="145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167260</xdr:rowOff>
    </xdr:to>
    <xdr:cxnSp macro="">
      <xdr:nvCxnSpPr>
        <xdr:cNvPr id="370" name="直線コネクタ 369"/>
        <xdr:cNvCxnSpPr/>
      </xdr:nvCxnSpPr>
      <xdr:spPr>
        <a:xfrm flipV="1">
          <a:off x="8750300" y="1456334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122174</xdr:rowOff>
    </xdr:from>
    <xdr:to>
      <xdr:col>41</xdr:col>
      <xdr:colOff>101600</xdr:colOff>
      <xdr:row>85</xdr:row>
      <xdr:rowOff>52324</xdr:rowOff>
    </xdr:to>
    <xdr:sp macro="" textlink="">
      <xdr:nvSpPr>
        <xdr:cNvPr id="371" name="楕円 370"/>
        <xdr:cNvSpPr/>
      </xdr:nvSpPr>
      <xdr:spPr>
        <a:xfrm>
          <a:off x="7810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167260</xdr:rowOff>
    </xdr:from>
    <xdr:to>
      <xdr:col>45</xdr:col>
      <xdr:colOff>177800</xdr:colOff>
      <xdr:row>85</xdr:row>
      <xdr:rowOff>1524</xdr:rowOff>
    </xdr:to>
    <xdr:cxnSp macro="">
      <xdr:nvCxnSpPr>
        <xdr:cNvPr id="372" name="直線コネクタ 371"/>
        <xdr:cNvCxnSpPr/>
      </xdr:nvCxnSpPr>
      <xdr:spPr>
        <a:xfrm flipV="1">
          <a:off x="7861300" y="1456906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127508</xdr:rowOff>
    </xdr:from>
    <xdr:to>
      <xdr:col>36</xdr:col>
      <xdr:colOff>165100</xdr:colOff>
      <xdr:row>85</xdr:row>
      <xdr:rowOff>57658</xdr:rowOff>
    </xdr:to>
    <xdr:sp macro="" textlink="">
      <xdr:nvSpPr>
        <xdr:cNvPr id="373" name="楕円 372"/>
        <xdr:cNvSpPr/>
      </xdr:nvSpPr>
      <xdr:spPr>
        <a:xfrm>
          <a:off x="6921500" y="145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xdr:rowOff>
    </xdr:from>
    <xdr:to>
      <xdr:col>41</xdr:col>
      <xdr:colOff>50800</xdr:colOff>
      <xdr:row>85</xdr:row>
      <xdr:rowOff>6858</xdr:rowOff>
    </xdr:to>
    <xdr:cxnSp macro="">
      <xdr:nvCxnSpPr>
        <xdr:cNvPr id="374" name="直線コネクタ 373"/>
        <xdr:cNvCxnSpPr/>
      </xdr:nvCxnSpPr>
      <xdr:spPr>
        <a:xfrm flipV="1">
          <a:off x="6972300" y="145747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79" name="n_1mainValue【公営住宅】&#10;一人当たり面積"/>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37737</xdr:rowOff>
    </xdr:from>
    <xdr:ext cx="469744" cy="259045"/>
    <xdr:sp macro="" textlink="">
      <xdr:nvSpPr>
        <xdr:cNvPr id="380" name="n_2mainValue【公営住宅】&#10;一人当たり面積"/>
        <xdr:cNvSpPr txBox="1"/>
      </xdr:nvSpPr>
      <xdr:spPr>
        <a:xfrm>
          <a:off x="8515427"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43451</xdr:rowOff>
    </xdr:from>
    <xdr:ext cx="469744" cy="259045"/>
    <xdr:sp macro="" textlink="">
      <xdr:nvSpPr>
        <xdr:cNvPr id="381" name="n_3mainValue【公営住宅】&#10;一人当たり面積"/>
        <xdr:cNvSpPr txBox="1"/>
      </xdr:nvSpPr>
      <xdr:spPr>
        <a:xfrm>
          <a:off x="7626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48785</xdr:rowOff>
    </xdr:from>
    <xdr:ext cx="469744" cy="259045"/>
    <xdr:sp macro="" textlink="">
      <xdr:nvSpPr>
        <xdr:cNvPr id="382" name="n_4mainValue【公営住宅】&#10;一人当たり面積"/>
        <xdr:cNvSpPr txBox="1"/>
      </xdr:nvSpPr>
      <xdr:spPr>
        <a:xfrm>
          <a:off x="6737427"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xdr:cNvCxnSpPr/>
      </xdr:nvCxnSpPr>
      <xdr:spPr>
        <a:xfrm flipV="1">
          <a:off x="4634865"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xdr:cNvSpPr txBox="1"/>
      </xdr:nvSpPr>
      <xdr:spPr>
        <a:xfrm>
          <a:off x="467360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108693</xdr:rowOff>
    </xdr:from>
    <xdr:ext cx="405111" cy="259045"/>
    <xdr:sp macro="" textlink="">
      <xdr:nvSpPr>
        <xdr:cNvPr id="413" name="【港湾・漁港】&#10;有形固定資産減価償却率平均値テキスト"/>
        <xdr:cNvSpPr txBox="1"/>
      </xdr:nvSpPr>
      <xdr:spPr>
        <a:xfrm>
          <a:off x="4673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xdr:cNvSpPr/>
      </xdr:nvSpPr>
      <xdr:spPr>
        <a:xfrm>
          <a:off x="4584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6" name="フローチャート: 判断 415"/>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7" name="フローチャート: 判断 416"/>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18" name="フローチャート: 判断 417"/>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24" name="楕円 423"/>
        <xdr:cNvSpPr/>
      </xdr:nvSpPr>
      <xdr:spPr>
        <a:xfrm>
          <a:off x="4584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140988</xdr:rowOff>
    </xdr:from>
    <xdr:ext cx="405111" cy="259045"/>
    <xdr:sp macro="" textlink="">
      <xdr:nvSpPr>
        <xdr:cNvPr id="425" name="【港湾・漁港】&#10;有形固定資産減価償却率該当値テキスト"/>
        <xdr:cNvSpPr txBox="1"/>
      </xdr:nvSpPr>
      <xdr:spPr>
        <a:xfrm>
          <a:off x="4673600"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xdr:rowOff>
    </xdr:from>
    <xdr:to>
      <xdr:col>20</xdr:col>
      <xdr:colOff>38100</xdr:colOff>
      <xdr:row>107</xdr:row>
      <xdr:rowOff>115570</xdr:rowOff>
    </xdr:to>
    <xdr:sp macro="" textlink="">
      <xdr:nvSpPr>
        <xdr:cNvPr id="426" name="楕円 425"/>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64770</xdr:rowOff>
    </xdr:to>
    <xdr:cxnSp macro="">
      <xdr:nvCxnSpPr>
        <xdr:cNvPr id="427" name="直線コネクタ 426"/>
        <xdr:cNvCxnSpPr/>
      </xdr:nvCxnSpPr>
      <xdr:spPr>
        <a:xfrm flipV="1">
          <a:off x="3797300" y="18387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5806</xdr:rowOff>
    </xdr:from>
    <xdr:to>
      <xdr:col>15</xdr:col>
      <xdr:colOff>101600</xdr:colOff>
      <xdr:row>107</xdr:row>
      <xdr:rowOff>107406</xdr:rowOff>
    </xdr:to>
    <xdr:sp macro="" textlink="">
      <xdr:nvSpPr>
        <xdr:cNvPr id="428" name="楕円 427"/>
        <xdr:cNvSpPr/>
      </xdr:nvSpPr>
      <xdr:spPr>
        <a:xfrm>
          <a:off x="2857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56606</xdr:rowOff>
    </xdr:from>
    <xdr:to>
      <xdr:col>19</xdr:col>
      <xdr:colOff>177800</xdr:colOff>
      <xdr:row>107</xdr:row>
      <xdr:rowOff>64770</xdr:rowOff>
    </xdr:to>
    <xdr:cxnSp macro="">
      <xdr:nvCxnSpPr>
        <xdr:cNvPr id="429" name="直線コネクタ 428"/>
        <xdr:cNvCxnSpPr/>
      </xdr:nvCxnSpPr>
      <xdr:spPr>
        <a:xfrm>
          <a:off x="2908300" y="184017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56424</xdr:rowOff>
    </xdr:from>
    <xdr:to>
      <xdr:col>10</xdr:col>
      <xdr:colOff>165100</xdr:colOff>
      <xdr:row>107</xdr:row>
      <xdr:rowOff>158024</xdr:rowOff>
    </xdr:to>
    <xdr:sp macro="" textlink="">
      <xdr:nvSpPr>
        <xdr:cNvPr id="430" name="楕円 429"/>
        <xdr:cNvSpPr/>
      </xdr:nvSpPr>
      <xdr:spPr>
        <a:xfrm>
          <a:off x="1968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107224</xdr:rowOff>
    </xdr:to>
    <xdr:cxnSp macro="">
      <xdr:nvCxnSpPr>
        <xdr:cNvPr id="431" name="直線コネクタ 430"/>
        <xdr:cNvCxnSpPr/>
      </xdr:nvCxnSpPr>
      <xdr:spPr>
        <a:xfrm flipV="1">
          <a:off x="2019300" y="184017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133169</xdr:rowOff>
    </xdr:from>
    <xdr:to>
      <xdr:col>6</xdr:col>
      <xdr:colOff>38100</xdr:colOff>
      <xdr:row>108</xdr:row>
      <xdr:rowOff>63319</xdr:rowOff>
    </xdr:to>
    <xdr:sp macro="" textlink="">
      <xdr:nvSpPr>
        <xdr:cNvPr id="432" name="楕円 431"/>
        <xdr:cNvSpPr/>
      </xdr:nvSpPr>
      <xdr:spPr>
        <a:xfrm>
          <a:off x="1079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107224</xdr:rowOff>
    </xdr:from>
    <xdr:to>
      <xdr:col>10</xdr:col>
      <xdr:colOff>114300</xdr:colOff>
      <xdr:row>108</xdr:row>
      <xdr:rowOff>12519</xdr:rowOff>
    </xdr:to>
    <xdr:cxnSp macro="">
      <xdr:nvCxnSpPr>
        <xdr:cNvPr id="433" name="直線コネクタ 432"/>
        <xdr:cNvCxnSpPr/>
      </xdr:nvCxnSpPr>
      <xdr:spPr>
        <a:xfrm flipV="1">
          <a:off x="1130300" y="1845237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4" name="n_1aveValue【港湾・漁港】&#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435" name="n_2aveValue【港湾・漁港】&#10;有形固定資産減価償却率"/>
        <xdr:cNvSpPr txBox="1"/>
      </xdr:nvSpPr>
      <xdr:spPr>
        <a:xfrm>
          <a:off x="2705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436" name="n_3aveValue【港湾・漁港】&#10;有形固定資産減価償却率"/>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37" name="n_4aveValue【港湾・漁港】&#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106697</xdr:rowOff>
    </xdr:from>
    <xdr:ext cx="405111" cy="259045"/>
    <xdr:sp macro="" textlink="">
      <xdr:nvSpPr>
        <xdr:cNvPr id="438" name="n_1mainValue【港湾・漁港】&#10;有形固定資産減価償却率"/>
        <xdr:cNvSpPr txBox="1"/>
      </xdr:nvSpPr>
      <xdr:spPr>
        <a:xfrm>
          <a:off x="3582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98533</xdr:rowOff>
    </xdr:from>
    <xdr:ext cx="405111" cy="259045"/>
    <xdr:sp macro="" textlink="">
      <xdr:nvSpPr>
        <xdr:cNvPr id="439" name="n_2mainValue【港湾・漁港】&#10;有形固定資産減価償却率"/>
        <xdr:cNvSpPr txBox="1"/>
      </xdr:nvSpPr>
      <xdr:spPr>
        <a:xfrm>
          <a:off x="2705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149151</xdr:rowOff>
    </xdr:from>
    <xdr:ext cx="405111" cy="259045"/>
    <xdr:sp macro="" textlink="">
      <xdr:nvSpPr>
        <xdr:cNvPr id="440" name="n_3mainValue【港湾・漁港】&#10;有形固定資産減価償却率"/>
        <xdr:cNvSpPr txBox="1"/>
      </xdr:nvSpPr>
      <xdr:spPr>
        <a:xfrm>
          <a:off x="1816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54446</xdr:rowOff>
    </xdr:from>
    <xdr:ext cx="405111" cy="259045"/>
    <xdr:sp macro="" textlink="">
      <xdr:nvSpPr>
        <xdr:cNvPr id="441" name="n_4mainValue【港湾・漁港】&#10;有形固定資産減価償却率"/>
        <xdr:cNvSpPr txBox="1"/>
      </xdr:nvSpPr>
      <xdr:spPr>
        <a:xfrm>
          <a:off x="927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140837</xdr:rowOff>
    </xdr:from>
    <xdr:ext cx="599010" cy="259045"/>
    <xdr:sp macro="" textlink="">
      <xdr:nvSpPr>
        <xdr:cNvPr id="468" name="【港湾・漁港】&#10;一人当たり有形固定資産（償却資産）額平均値テキスト"/>
        <xdr:cNvSpPr txBox="1"/>
      </xdr:nvSpPr>
      <xdr:spPr>
        <a:xfrm>
          <a:off x="10515600" y="18143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71" name="フローチャート: 判断 470"/>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72" name="フローチャート: 判断 471"/>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73" name="フローチャート: 判断 472"/>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36888</xdr:rowOff>
    </xdr:from>
    <xdr:to>
      <xdr:col>55</xdr:col>
      <xdr:colOff>50800</xdr:colOff>
      <xdr:row>107</xdr:row>
      <xdr:rowOff>138488</xdr:rowOff>
    </xdr:to>
    <xdr:sp macro="" textlink="">
      <xdr:nvSpPr>
        <xdr:cNvPr id="479" name="楕円 478"/>
        <xdr:cNvSpPr/>
      </xdr:nvSpPr>
      <xdr:spPr>
        <a:xfrm>
          <a:off x="10426700" y="183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15315</xdr:rowOff>
    </xdr:from>
    <xdr:ext cx="534377" cy="259045"/>
    <xdr:sp macro="" textlink="">
      <xdr:nvSpPr>
        <xdr:cNvPr id="480" name="【港湾・漁港】&#10;一人当たり有形固定資産（償却資産）額該当値テキスト"/>
        <xdr:cNvSpPr txBox="1"/>
      </xdr:nvSpPr>
      <xdr:spPr>
        <a:xfrm>
          <a:off x="10515600" y="1836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43391</xdr:rowOff>
    </xdr:from>
    <xdr:to>
      <xdr:col>50</xdr:col>
      <xdr:colOff>165100</xdr:colOff>
      <xdr:row>107</xdr:row>
      <xdr:rowOff>144991</xdr:rowOff>
    </xdr:to>
    <xdr:sp macro="" textlink="">
      <xdr:nvSpPr>
        <xdr:cNvPr id="481" name="楕円 480"/>
        <xdr:cNvSpPr/>
      </xdr:nvSpPr>
      <xdr:spPr>
        <a:xfrm>
          <a:off x="9588500" y="183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87688</xdr:rowOff>
    </xdr:from>
    <xdr:to>
      <xdr:col>55</xdr:col>
      <xdr:colOff>0</xdr:colOff>
      <xdr:row>107</xdr:row>
      <xdr:rowOff>94191</xdr:rowOff>
    </xdr:to>
    <xdr:cxnSp macro="">
      <xdr:nvCxnSpPr>
        <xdr:cNvPr id="482" name="直線コネクタ 481"/>
        <xdr:cNvCxnSpPr/>
      </xdr:nvCxnSpPr>
      <xdr:spPr>
        <a:xfrm flipV="1">
          <a:off x="9639300" y="18432838"/>
          <a:ext cx="8382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46368</xdr:rowOff>
    </xdr:from>
    <xdr:to>
      <xdr:col>46</xdr:col>
      <xdr:colOff>38100</xdr:colOff>
      <xdr:row>107</xdr:row>
      <xdr:rowOff>147968</xdr:rowOff>
    </xdr:to>
    <xdr:sp macro="" textlink="">
      <xdr:nvSpPr>
        <xdr:cNvPr id="483" name="楕円 482"/>
        <xdr:cNvSpPr/>
      </xdr:nvSpPr>
      <xdr:spPr>
        <a:xfrm>
          <a:off x="8699500" y="183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94191</xdr:rowOff>
    </xdr:from>
    <xdr:to>
      <xdr:col>50</xdr:col>
      <xdr:colOff>114300</xdr:colOff>
      <xdr:row>107</xdr:row>
      <xdr:rowOff>97168</xdr:rowOff>
    </xdr:to>
    <xdr:cxnSp macro="">
      <xdr:nvCxnSpPr>
        <xdr:cNvPr id="484" name="直線コネクタ 483"/>
        <xdr:cNvCxnSpPr/>
      </xdr:nvCxnSpPr>
      <xdr:spPr>
        <a:xfrm flipV="1">
          <a:off x="8750300" y="18439341"/>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55287</xdr:rowOff>
    </xdr:from>
    <xdr:to>
      <xdr:col>41</xdr:col>
      <xdr:colOff>101600</xdr:colOff>
      <xdr:row>107</xdr:row>
      <xdr:rowOff>156887</xdr:rowOff>
    </xdr:to>
    <xdr:sp macro="" textlink="">
      <xdr:nvSpPr>
        <xdr:cNvPr id="485" name="楕円 484"/>
        <xdr:cNvSpPr/>
      </xdr:nvSpPr>
      <xdr:spPr>
        <a:xfrm>
          <a:off x="7810500" y="184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97168</xdr:rowOff>
    </xdr:from>
    <xdr:to>
      <xdr:col>45</xdr:col>
      <xdr:colOff>177800</xdr:colOff>
      <xdr:row>107</xdr:row>
      <xdr:rowOff>106087</xdr:rowOff>
    </xdr:to>
    <xdr:cxnSp macro="">
      <xdr:nvCxnSpPr>
        <xdr:cNvPr id="486" name="直線コネクタ 485"/>
        <xdr:cNvCxnSpPr/>
      </xdr:nvCxnSpPr>
      <xdr:spPr>
        <a:xfrm flipV="1">
          <a:off x="7861300" y="18442318"/>
          <a:ext cx="88900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65858</xdr:rowOff>
    </xdr:from>
    <xdr:to>
      <xdr:col>36</xdr:col>
      <xdr:colOff>165100</xdr:colOff>
      <xdr:row>107</xdr:row>
      <xdr:rowOff>167458</xdr:rowOff>
    </xdr:to>
    <xdr:sp macro="" textlink="">
      <xdr:nvSpPr>
        <xdr:cNvPr id="487" name="楕円 486"/>
        <xdr:cNvSpPr/>
      </xdr:nvSpPr>
      <xdr:spPr>
        <a:xfrm>
          <a:off x="6921500" y="184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106087</xdr:rowOff>
    </xdr:from>
    <xdr:to>
      <xdr:col>41</xdr:col>
      <xdr:colOff>50800</xdr:colOff>
      <xdr:row>107</xdr:row>
      <xdr:rowOff>116658</xdr:rowOff>
    </xdr:to>
    <xdr:cxnSp macro="">
      <xdr:nvCxnSpPr>
        <xdr:cNvPr id="488" name="直線コネクタ 487"/>
        <xdr:cNvCxnSpPr/>
      </xdr:nvCxnSpPr>
      <xdr:spPr>
        <a:xfrm flipV="1">
          <a:off x="6972300" y="18451237"/>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89" name="n_1aveValue【港湾・漁港】&#10;一人当たり有形固定資産（償却資産）額"/>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90" name="n_2aveValue【港湾・漁港】&#10;一人当たり有形固定資産（償却資産）額"/>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91" name="n_3aveValue【港湾・漁港】&#10;一人当たり有形固定資産（償却資産）額"/>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92" name="n_4aveValue【港湾・漁港】&#10;一人当たり有形固定資産（償却資産）額"/>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136118</xdr:rowOff>
    </xdr:from>
    <xdr:ext cx="534377" cy="259045"/>
    <xdr:sp macro="" textlink="">
      <xdr:nvSpPr>
        <xdr:cNvPr id="493" name="n_1mainValue【港湾・漁港】&#10;一人当たり有形固定資産（償却資産）額"/>
        <xdr:cNvSpPr txBox="1"/>
      </xdr:nvSpPr>
      <xdr:spPr>
        <a:xfrm>
          <a:off x="9359411" y="1848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139095</xdr:rowOff>
    </xdr:from>
    <xdr:ext cx="534377" cy="259045"/>
    <xdr:sp macro="" textlink="">
      <xdr:nvSpPr>
        <xdr:cNvPr id="494" name="n_2mainValue【港湾・漁港】&#10;一人当たり有形固定資産（償却資産）額"/>
        <xdr:cNvSpPr txBox="1"/>
      </xdr:nvSpPr>
      <xdr:spPr>
        <a:xfrm>
          <a:off x="8483111" y="184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148014</xdr:rowOff>
    </xdr:from>
    <xdr:ext cx="534377" cy="259045"/>
    <xdr:sp macro="" textlink="">
      <xdr:nvSpPr>
        <xdr:cNvPr id="495" name="n_3mainValue【港湾・漁港】&#10;一人当たり有形固定資産（償却資産）額"/>
        <xdr:cNvSpPr txBox="1"/>
      </xdr:nvSpPr>
      <xdr:spPr>
        <a:xfrm>
          <a:off x="7594111" y="184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158585</xdr:rowOff>
    </xdr:from>
    <xdr:ext cx="534377" cy="259045"/>
    <xdr:sp macro="" textlink="">
      <xdr:nvSpPr>
        <xdr:cNvPr id="496" name="n_4mainValue【港湾・漁港】&#10;一人当たり有形固定資産（償却資産）額"/>
        <xdr:cNvSpPr txBox="1"/>
      </xdr:nvSpPr>
      <xdr:spPr>
        <a:xfrm>
          <a:off x="6705111" y="185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526" name="【認定こども園・幼稚園・保育所】&#10;有形固定資産減価償却率平均値テキスト"/>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9" name="フローチャート: 判断 528"/>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537" name="楕円 536"/>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538" name="【認定こども園・幼稚園・保育所】&#10;有形固定資産減価償却率該当値テキスト"/>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39" name="楕円 538"/>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38100</xdr:rowOff>
    </xdr:to>
    <xdr:cxnSp macro="">
      <xdr:nvCxnSpPr>
        <xdr:cNvPr id="540" name="直線コネクタ 539"/>
        <xdr:cNvCxnSpPr/>
      </xdr:nvCxnSpPr>
      <xdr:spPr>
        <a:xfrm>
          <a:off x="15481300" y="6707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41" name="楕円 540"/>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20955</xdr:rowOff>
    </xdr:to>
    <xdr:cxnSp macro="">
      <xdr:nvCxnSpPr>
        <xdr:cNvPr id="542" name="直線コネクタ 541"/>
        <xdr:cNvCxnSpPr/>
      </xdr:nvCxnSpPr>
      <xdr:spPr>
        <a:xfrm>
          <a:off x="14592300" y="6659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43" name="楕円 542"/>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144780</xdr:rowOff>
    </xdr:to>
    <xdr:cxnSp macro="">
      <xdr:nvCxnSpPr>
        <xdr:cNvPr id="544" name="直線コネクタ 543"/>
        <xdr:cNvCxnSpPr/>
      </xdr:nvCxnSpPr>
      <xdr:spPr>
        <a:xfrm>
          <a:off x="13703300" y="6608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545" name="楕円 544"/>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93345</xdr:rowOff>
    </xdr:to>
    <xdr:cxnSp macro="">
      <xdr:nvCxnSpPr>
        <xdr:cNvPr id="546" name="直線コネクタ 545"/>
        <xdr:cNvCxnSpPr/>
      </xdr:nvCxnSpPr>
      <xdr:spPr>
        <a:xfrm>
          <a:off x="12814300" y="65570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547" name="n_1ave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8" name="n_2aveValue【認定こども園・幼稚園・保育所】&#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9" name="n_3aveValue【認定こども園・幼稚園・保育所】&#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51" name="n_1mainValue【認定こども園・幼稚園・保育所】&#10;有形固定資産減価償却率"/>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52" name="n_2mainValue【認定こども園・幼稚園・保育所】&#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553" name="n_3mainValue【認定こども園・幼稚園・保育所】&#10;有形固定資産減価償却率"/>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4" name="n_4mainValue【認定こども園・幼稚園・保育所】&#10;有形固定資産減価償却率"/>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583" name="【認定こども園・幼稚園・保育所】&#10;一人当たり面積平均値テキスト"/>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87" name="フローチャート: 判断 586"/>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107315</xdr:rowOff>
    </xdr:from>
    <xdr:to>
      <xdr:col>116</xdr:col>
      <xdr:colOff>114300</xdr:colOff>
      <xdr:row>40</xdr:row>
      <xdr:rowOff>37465</xdr:rowOff>
    </xdr:to>
    <xdr:sp macro="" textlink="">
      <xdr:nvSpPr>
        <xdr:cNvPr id="594" name="楕円 593"/>
        <xdr:cNvSpPr/>
      </xdr:nvSpPr>
      <xdr:spPr>
        <a:xfrm>
          <a:off x="22110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130192</xdr:rowOff>
    </xdr:from>
    <xdr:ext cx="469744" cy="259045"/>
    <xdr:sp macro="" textlink="">
      <xdr:nvSpPr>
        <xdr:cNvPr id="595" name="【認定こども園・幼稚園・保育所】&#10;一人当たり面積該当値テキスト"/>
        <xdr:cNvSpPr txBox="1"/>
      </xdr:nvSpPr>
      <xdr:spPr>
        <a:xfrm>
          <a:off x="22199600"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114935</xdr:rowOff>
    </xdr:from>
    <xdr:to>
      <xdr:col>112</xdr:col>
      <xdr:colOff>38100</xdr:colOff>
      <xdr:row>40</xdr:row>
      <xdr:rowOff>45085</xdr:rowOff>
    </xdr:to>
    <xdr:sp macro="" textlink="">
      <xdr:nvSpPr>
        <xdr:cNvPr id="596" name="楕円 595"/>
        <xdr:cNvSpPr/>
      </xdr:nvSpPr>
      <xdr:spPr>
        <a:xfrm>
          <a:off x="2127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158115</xdr:rowOff>
    </xdr:from>
    <xdr:to>
      <xdr:col>116</xdr:col>
      <xdr:colOff>63500</xdr:colOff>
      <xdr:row>39</xdr:row>
      <xdr:rowOff>165735</xdr:rowOff>
    </xdr:to>
    <xdr:cxnSp macro="">
      <xdr:nvCxnSpPr>
        <xdr:cNvPr id="597" name="直線コネクタ 596"/>
        <xdr:cNvCxnSpPr/>
      </xdr:nvCxnSpPr>
      <xdr:spPr>
        <a:xfrm flipV="1">
          <a:off x="21323300" y="68446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122555</xdr:rowOff>
    </xdr:from>
    <xdr:to>
      <xdr:col>107</xdr:col>
      <xdr:colOff>101600</xdr:colOff>
      <xdr:row>40</xdr:row>
      <xdr:rowOff>52705</xdr:rowOff>
    </xdr:to>
    <xdr:sp macro="" textlink="">
      <xdr:nvSpPr>
        <xdr:cNvPr id="598" name="楕円 597"/>
        <xdr:cNvSpPr/>
      </xdr:nvSpPr>
      <xdr:spPr>
        <a:xfrm>
          <a:off x="2038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165735</xdr:rowOff>
    </xdr:from>
    <xdr:to>
      <xdr:col>111</xdr:col>
      <xdr:colOff>177800</xdr:colOff>
      <xdr:row>40</xdr:row>
      <xdr:rowOff>1905</xdr:rowOff>
    </xdr:to>
    <xdr:cxnSp macro="">
      <xdr:nvCxnSpPr>
        <xdr:cNvPr id="599" name="直線コネクタ 598"/>
        <xdr:cNvCxnSpPr/>
      </xdr:nvCxnSpPr>
      <xdr:spPr>
        <a:xfrm flipV="1">
          <a:off x="20434300" y="68522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130175</xdr:rowOff>
    </xdr:from>
    <xdr:to>
      <xdr:col>102</xdr:col>
      <xdr:colOff>165100</xdr:colOff>
      <xdr:row>40</xdr:row>
      <xdr:rowOff>60325</xdr:rowOff>
    </xdr:to>
    <xdr:sp macro="" textlink="">
      <xdr:nvSpPr>
        <xdr:cNvPr id="600" name="楕円 599"/>
        <xdr:cNvSpPr/>
      </xdr:nvSpPr>
      <xdr:spPr>
        <a:xfrm>
          <a:off x="19494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xdr:rowOff>
    </xdr:from>
    <xdr:to>
      <xdr:col>107</xdr:col>
      <xdr:colOff>50800</xdr:colOff>
      <xdr:row>40</xdr:row>
      <xdr:rowOff>9525</xdr:rowOff>
    </xdr:to>
    <xdr:cxnSp macro="">
      <xdr:nvCxnSpPr>
        <xdr:cNvPr id="601" name="直線コネクタ 600"/>
        <xdr:cNvCxnSpPr/>
      </xdr:nvCxnSpPr>
      <xdr:spPr>
        <a:xfrm flipV="1">
          <a:off x="19545300" y="6859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602" name="楕円 601"/>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9525</xdr:rowOff>
    </xdr:from>
    <xdr:to>
      <xdr:col>102</xdr:col>
      <xdr:colOff>114300</xdr:colOff>
      <xdr:row>40</xdr:row>
      <xdr:rowOff>15240</xdr:rowOff>
    </xdr:to>
    <xdr:cxnSp macro="">
      <xdr:nvCxnSpPr>
        <xdr:cNvPr id="603" name="直線コネクタ 602"/>
        <xdr:cNvCxnSpPr/>
      </xdr:nvCxnSpPr>
      <xdr:spPr>
        <a:xfrm flipV="1">
          <a:off x="18656300" y="6867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604" name="n_1aveValue【認定こども園・幼稚園・保育所】&#10;一人当たり面積"/>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605" name="n_2aveValue【認定こども園・幼稚園・保育所】&#10;一人当たり面積"/>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606" name="n_3aveValue【認定こども園・幼稚園・保育所】&#10;一人当たり面積"/>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607" name="n_4aveValue【認定こども園・幼稚園・保育所】&#10;一人当たり面積"/>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61612</xdr:rowOff>
    </xdr:from>
    <xdr:ext cx="469744" cy="259045"/>
    <xdr:sp macro="" textlink="">
      <xdr:nvSpPr>
        <xdr:cNvPr id="608" name="n_1mainValue【認定こども園・幼稚園・保育所】&#10;一人当たり面積"/>
        <xdr:cNvSpPr txBox="1"/>
      </xdr:nvSpPr>
      <xdr:spPr>
        <a:xfrm>
          <a:off x="210757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69232</xdr:rowOff>
    </xdr:from>
    <xdr:ext cx="469744" cy="259045"/>
    <xdr:sp macro="" textlink="">
      <xdr:nvSpPr>
        <xdr:cNvPr id="609" name="n_2mainValue【認定こども園・幼稚園・保育所】&#10;一人当たり面積"/>
        <xdr:cNvSpPr txBox="1"/>
      </xdr:nvSpPr>
      <xdr:spPr>
        <a:xfrm>
          <a:off x="20199427"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76852</xdr:rowOff>
    </xdr:from>
    <xdr:ext cx="469744" cy="259045"/>
    <xdr:sp macro="" textlink="">
      <xdr:nvSpPr>
        <xdr:cNvPr id="610" name="n_3mainValue【認定こども園・幼稚園・保育所】&#10;一人当たり面積"/>
        <xdr:cNvSpPr txBox="1"/>
      </xdr:nvSpPr>
      <xdr:spPr>
        <a:xfrm>
          <a:off x="19310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82567</xdr:rowOff>
    </xdr:from>
    <xdr:ext cx="469744" cy="259045"/>
    <xdr:sp macro="" textlink="">
      <xdr:nvSpPr>
        <xdr:cNvPr id="611" name="n_4mainValue【認定こども園・幼稚園・保育所】&#10;一人当たり面積"/>
        <xdr:cNvSpPr txBox="1"/>
      </xdr:nvSpPr>
      <xdr:spPr>
        <a:xfrm>
          <a:off x="18421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641" name="【学校施設】&#10;有形固定資産減価償却率平均値テキスト"/>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4" name="フローチャート: 判断 643"/>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5" name="フローチャート: 判断 644"/>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6" name="フローチャート: 判断 645"/>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652" name="楕円 651"/>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653" name="【学校施設】&#10;有形固定資産減価償却率該当値テキスト"/>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38735</xdr:rowOff>
    </xdr:from>
    <xdr:to>
      <xdr:col>81</xdr:col>
      <xdr:colOff>101600</xdr:colOff>
      <xdr:row>59</xdr:row>
      <xdr:rowOff>140335</xdr:rowOff>
    </xdr:to>
    <xdr:sp macro="" textlink="">
      <xdr:nvSpPr>
        <xdr:cNvPr id="654" name="楕円 653"/>
        <xdr:cNvSpPr/>
      </xdr:nvSpPr>
      <xdr:spPr>
        <a:xfrm>
          <a:off x="15430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59</xdr:row>
      <xdr:rowOff>116205</xdr:rowOff>
    </xdr:to>
    <xdr:cxnSp macro="">
      <xdr:nvCxnSpPr>
        <xdr:cNvPr id="655" name="直線コネクタ 654"/>
        <xdr:cNvCxnSpPr/>
      </xdr:nvCxnSpPr>
      <xdr:spPr>
        <a:xfrm>
          <a:off x="15481300" y="102050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656" name="楕円 655"/>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89535</xdr:rowOff>
    </xdr:to>
    <xdr:cxnSp macro="">
      <xdr:nvCxnSpPr>
        <xdr:cNvPr id="657" name="直線コネクタ 656"/>
        <xdr:cNvCxnSpPr/>
      </xdr:nvCxnSpPr>
      <xdr:spPr>
        <a:xfrm>
          <a:off x="14592300" y="101631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58" name="楕円 657"/>
        <xdr:cNvSpPr/>
      </xdr:nvSpPr>
      <xdr:spPr>
        <a:xfrm>
          <a:off x="1365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40005</xdr:rowOff>
    </xdr:from>
    <xdr:to>
      <xdr:col>76</xdr:col>
      <xdr:colOff>114300</xdr:colOff>
      <xdr:row>59</xdr:row>
      <xdr:rowOff>47625</xdr:rowOff>
    </xdr:to>
    <xdr:cxnSp macro="">
      <xdr:nvCxnSpPr>
        <xdr:cNvPr id="659" name="直線コネクタ 658"/>
        <xdr:cNvCxnSpPr/>
      </xdr:nvCxnSpPr>
      <xdr:spPr>
        <a:xfrm>
          <a:off x="13703300" y="10155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135890</xdr:rowOff>
    </xdr:from>
    <xdr:to>
      <xdr:col>67</xdr:col>
      <xdr:colOff>101600</xdr:colOff>
      <xdr:row>59</xdr:row>
      <xdr:rowOff>66040</xdr:rowOff>
    </xdr:to>
    <xdr:sp macro="" textlink="">
      <xdr:nvSpPr>
        <xdr:cNvPr id="660" name="楕円 659"/>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xdr:rowOff>
    </xdr:from>
    <xdr:to>
      <xdr:col>71</xdr:col>
      <xdr:colOff>177800</xdr:colOff>
      <xdr:row>59</xdr:row>
      <xdr:rowOff>40005</xdr:rowOff>
    </xdr:to>
    <xdr:cxnSp macro="">
      <xdr:nvCxnSpPr>
        <xdr:cNvPr id="661" name="直線コネクタ 660"/>
        <xdr:cNvCxnSpPr/>
      </xdr:nvCxnSpPr>
      <xdr:spPr>
        <a:xfrm>
          <a:off x="12814300" y="101307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3" name="n_2ave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4" name="n_3aveValue【学校施設】&#10;有形固定資産減価償却率"/>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5"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156862</xdr:rowOff>
    </xdr:from>
    <xdr:ext cx="405111" cy="259045"/>
    <xdr:sp macro="" textlink="">
      <xdr:nvSpPr>
        <xdr:cNvPr id="666" name="n_1mainValue【学校施設】&#10;有形固定資産減価償却率"/>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114952</xdr:rowOff>
    </xdr:from>
    <xdr:ext cx="405111" cy="259045"/>
    <xdr:sp macro="" textlink="">
      <xdr:nvSpPr>
        <xdr:cNvPr id="667" name="n_2mainValue【学校施設】&#10;有形固定資産減価償却率"/>
        <xdr:cNvSpPr txBox="1"/>
      </xdr:nvSpPr>
      <xdr:spPr>
        <a:xfrm>
          <a:off x="14389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668" name="n_3mainValue【学校施設】&#10;有形固定資産減価償却率"/>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69" name="n_4mainValue【学校施設】&#10;有形固定資産減価償却率"/>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97" name="【学校施設】&#10;一人当たり面積平均値テキスト"/>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700" name="フローチャート: 判断 699"/>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701" name="フローチャート: 判断 700"/>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702" name="フローチャート: 判断 701"/>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159969</xdr:rowOff>
    </xdr:from>
    <xdr:to>
      <xdr:col>116</xdr:col>
      <xdr:colOff>114300</xdr:colOff>
      <xdr:row>59</xdr:row>
      <xdr:rowOff>90119</xdr:rowOff>
    </xdr:to>
    <xdr:sp macro="" textlink="">
      <xdr:nvSpPr>
        <xdr:cNvPr id="708" name="楕円 707"/>
        <xdr:cNvSpPr/>
      </xdr:nvSpPr>
      <xdr:spPr>
        <a:xfrm>
          <a:off x="22110700" y="101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11396</xdr:rowOff>
    </xdr:from>
    <xdr:ext cx="469744" cy="259045"/>
    <xdr:sp macro="" textlink="">
      <xdr:nvSpPr>
        <xdr:cNvPr id="709" name="【学校施設】&#10;一人当たり面積該当値テキスト"/>
        <xdr:cNvSpPr txBox="1"/>
      </xdr:nvSpPr>
      <xdr:spPr>
        <a:xfrm>
          <a:off x="22199600" y="99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12751</xdr:rowOff>
    </xdr:from>
    <xdr:to>
      <xdr:col>112</xdr:col>
      <xdr:colOff>38100</xdr:colOff>
      <xdr:row>59</xdr:row>
      <xdr:rowOff>114351</xdr:rowOff>
    </xdr:to>
    <xdr:sp macro="" textlink="">
      <xdr:nvSpPr>
        <xdr:cNvPr id="710" name="楕円 709"/>
        <xdr:cNvSpPr/>
      </xdr:nvSpPr>
      <xdr:spPr>
        <a:xfrm>
          <a:off x="212725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39319</xdr:rowOff>
    </xdr:from>
    <xdr:to>
      <xdr:col>116</xdr:col>
      <xdr:colOff>63500</xdr:colOff>
      <xdr:row>59</xdr:row>
      <xdr:rowOff>63551</xdr:rowOff>
    </xdr:to>
    <xdr:cxnSp macro="">
      <xdr:nvCxnSpPr>
        <xdr:cNvPr id="711" name="直線コネクタ 710"/>
        <xdr:cNvCxnSpPr/>
      </xdr:nvCxnSpPr>
      <xdr:spPr>
        <a:xfrm flipV="1">
          <a:off x="21323300" y="10154869"/>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36982</xdr:rowOff>
    </xdr:from>
    <xdr:to>
      <xdr:col>107</xdr:col>
      <xdr:colOff>101600</xdr:colOff>
      <xdr:row>59</xdr:row>
      <xdr:rowOff>138582</xdr:rowOff>
    </xdr:to>
    <xdr:sp macro="" textlink="">
      <xdr:nvSpPr>
        <xdr:cNvPr id="712" name="楕円 711"/>
        <xdr:cNvSpPr/>
      </xdr:nvSpPr>
      <xdr:spPr>
        <a:xfrm>
          <a:off x="20383500" y="101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63551</xdr:rowOff>
    </xdr:from>
    <xdr:to>
      <xdr:col>111</xdr:col>
      <xdr:colOff>177800</xdr:colOff>
      <xdr:row>59</xdr:row>
      <xdr:rowOff>87782</xdr:rowOff>
    </xdr:to>
    <xdr:cxnSp macro="">
      <xdr:nvCxnSpPr>
        <xdr:cNvPr id="713" name="直線コネクタ 712"/>
        <xdr:cNvCxnSpPr/>
      </xdr:nvCxnSpPr>
      <xdr:spPr>
        <a:xfrm flipV="1">
          <a:off x="20434300" y="10179101"/>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60757</xdr:rowOff>
    </xdr:from>
    <xdr:to>
      <xdr:col>102</xdr:col>
      <xdr:colOff>165100</xdr:colOff>
      <xdr:row>59</xdr:row>
      <xdr:rowOff>162357</xdr:rowOff>
    </xdr:to>
    <xdr:sp macro="" textlink="">
      <xdr:nvSpPr>
        <xdr:cNvPr id="714" name="楕円 713"/>
        <xdr:cNvSpPr/>
      </xdr:nvSpPr>
      <xdr:spPr>
        <a:xfrm>
          <a:off x="19494500" y="101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87782</xdr:rowOff>
    </xdr:from>
    <xdr:to>
      <xdr:col>107</xdr:col>
      <xdr:colOff>50800</xdr:colOff>
      <xdr:row>59</xdr:row>
      <xdr:rowOff>111557</xdr:rowOff>
    </xdr:to>
    <xdr:cxnSp macro="">
      <xdr:nvCxnSpPr>
        <xdr:cNvPr id="715" name="直線コネクタ 714"/>
        <xdr:cNvCxnSpPr/>
      </xdr:nvCxnSpPr>
      <xdr:spPr>
        <a:xfrm flipV="1">
          <a:off x="19545300" y="10203332"/>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84074</xdr:rowOff>
    </xdr:from>
    <xdr:to>
      <xdr:col>98</xdr:col>
      <xdr:colOff>38100</xdr:colOff>
      <xdr:row>60</xdr:row>
      <xdr:rowOff>14224</xdr:rowOff>
    </xdr:to>
    <xdr:sp macro="" textlink="">
      <xdr:nvSpPr>
        <xdr:cNvPr id="716" name="楕円 715"/>
        <xdr:cNvSpPr/>
      </xdr:nvSpPr>
      <xdr:spPr>
        <a:xfrm>
          <a:off x="18605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111557</xdr:rowOff>
    </xdr:from>
    <xdr:to>
      <xdr:col>102</xdr:col>
      <xdr:colOff>114300</xdr:colOff>
      <xdr:row>59</xdr:row>
      <xdr:rowOff>134874</xdr:rowOff>
    </xdr:to>
    <xdr:cxnSp macro="">
      <xdr:nvCxnSpPr>
        <xdr:cNvPr id="717" name="直線コネクタ 716"/>
        <xdr:cNvCxnSpPr/>
      </xdr:nvCxnSpPr>
      <xdr:spPr>
        <a:xfrm flipV="1">
          <a:off x="18656300" y="10227107"/>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718" name="n_1aveValue【学校施設】&#10;一人当たり面積"/>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719" name="n_2aveValue【学校施設】&#10;一人当たり面積"/>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720" name="n_3aveValue【学校施設】&#10;一人当たり面積"/>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721" name="n_4aveValue【学校施設】&#10;一人当たり面積"/>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130878</xdr:rowOff>
    </xdr:from>
    <xdr:ext cx="469744" cy="259045"/>
    <xdr:sp macro="" textlink="">
      <xdr:nvSpPr>
        <xdr:cNvPr id="722" name="n_1mainValue【学校施設】&#10;一人当たり面積"/>
        <xdr:cNvSpPr txBox="1"/>
      </xdr:nvSpPr>
      <xdr:spPr>
        <a:xfrm>
          <a:off x="21075727" y="99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155109</xdr:rowOff>
    </xdr:from>
    <xdr:ext cx="469744" cy="259045"/>
    <xdr:sp macro="" textlink="">
      <xdr:nvSpPr>
        <xdr:cNvPr id="723" name="n_2mainValue【学校施設】&#10;一人当たり面積"/>
        <xdr:cNvSpPr txBox="1"/>
      </xdr:nvSpPr>
      <xdr:spPr>
        <a:xfrm>
          <a:off x="20199427" y="99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7434</xdr:rowOff>
    </xdr:from>
    <xdr:ext cx="469744" cy="259045"/>
    <xdr:sp macro="" textlink="">
      <xdr:nvSpPr>
        <xdr:cNvPr id="724" name="n_3mainValue【学校施設】&#10;一人当たり面積"/>
        <xdr:cNvSpPr txBox="1"/>
      </xdr:nvSpPr>
      <xdr:spPr>
        <a:xfrm>
          <a:off x="19310427" y="995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30751</xdr:rowOff>
    </xdr:from>
    <xdr:ext cx="469744" cy="259045"/>
    <xdr:sp macro="" textlink="">
      <xdr:nvSpPr>
        <xdr:cNvPr id="725" name="n_4mainValue【学校施設】&#10;一人当たり面積"/>
        <xdr:cNvSpPr txBox="1"/>
      </xdr:nvSpPr>
      <xdr:spPr>
        <a:xfrm>
          <a:off x="18421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1" name="直線コネクタ 750"/>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4"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5" name="直線コネクタ 754"/>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756" name="【児童館】&#10;有形固定資産減価償却率平均値テキスト"/>
        <xdr:cNvSpPr txBox="1"/>
      </xdr:nvSpPr>
      <xdr:spPr>
        <a:xfrm>
          <a:off x="16357600" y="1395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757" name="フローチャート: 判断 756"/>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758" name="フローチャート: 判断 757"/>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759" name="フローチャート: 判断 758"/>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60" name="フローチャート: 判断 759"/>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761" name="フローチャート: 判断 760"/>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67" name="楕円 766"/>
        <xdr:cNvSpPr/>
      </xdr:nvSpPr>
      <xdr:spPr>
        <a:xfrm>
          <a:off x="16268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76761</xdr:rowOff>
    </xdr:from>
    <xdr:ext cx="405111" cy="259045"/>
    <xdr:sp macro="" textlink="">
      <xdr:nvSpPr>
        <xdr:cNvPr id="768" name="【児童館】&#10;有形固定資産減価償却率該当値テキスト"/>
        <xdr:cNvSpPr txBox="1"/>
      </xdr:nvSpPr>
      <xdr:spPr>
        <a:xfrm>
          <a:off x="163576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769" name="楕円 768"/>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149134</xdr:rowOff>
    </xdr:to>
    <xdr:cxnSp macro="">
      <xdr:nvCxnSpPr>
        <xdr:cNvPr id="770" name="直線コネクタ 769"/>
        <xdr:cNvCxnSpPr/>
      </xdr:nvCxnSpPr>
      <xdr:spPr>
        <a:xfrm>
          <a:off x="15481300" y="1416558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71" name="楕円 770"/>
        <xdr:cNvSpPr/>
      </xdr:nvSpPr>
      <xdr:spPr>
        <a:xfrm>
          <a:off x="14541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64226</xdr:rowOff>
    </xdr:from>
    <xdr:to>
      <xdr:col>81</xdr:col>
      <xdr:colOff>50800</xdr:colOff>
      <xdr:row>82</xdr:row>
      <xdr:rowOff>106680</xdr:rowOff>
    </xdr:to>
    <xdr:cxnSp macro="">
      <xdr:nvCxnSpPr>
        <xdr:cNvPr id="772" name="直線コネクタ 771"/>
        <xdr:cNvCxnSpPr/>
      </xdr:nvCxnSpPr>
      <xdr:spPr>
        <a:xfrm>
          <a:off x="14592300" y="141231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73" name="楕円 772"/>
        <xdr:cNvSpPr/>
      </xdr:nvSpPr>
      <xdr:spPr>
        <a:xfrm>
          <a:off x="13652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119743</xdr:rowOff>
    </xdr:to>
    <xdr:cxnSp macro="">
      <xdr:nvCxnSpPr>
        <xdr:cNvPr id="774" name="直線コネクタ 773"/>
        <xdr:cNvCxnSpPr/>
      </xdr:nvCxnSpPr>
      <xdr:spPr>
        <a:xfrm flipV="1">
          <a:off x="13703300" y="141231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75" name="楕円 774"/>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119743</xdr:rowOff>
    </xdr:to>
    <xdr:cxnSp macro="">
      <xdr:nvCxnSpPr>
        <xdr:cNvPr id="776" name="直線コネクタ 775"/>
        <xdr:cNvCxnSpPr/>
      </xdr:nvCxnSpPr>
      <xdr:spPr>
        <a:xfrm>
          <a:off x="12814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777" name="n_1aveValue【児童館】&#10;有形固定資産減価償却率"/>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778" name="n_2aveValue【児童館】&#10;有形固定資産減価償却率"/>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79"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780" name="n_4aveValue【児童館】&#10;有形固定資産減価償却率"/>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781" name="n_1mainValue【児童館】&#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82" name="n_2mainValue【児童館】&#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783" name="n_3main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84" name="n_4mainValue【児童館】&#10;有形固定資産減価償却率"/>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6" name="直線コネクタ 805"/>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0" name="直線コネクタ 8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811" name="【児童館】&#10;一人当たり面積平均値テキスト"/>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2" name="フローチャート: 判断 811"/>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3" name="フローチャート: 判断 8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814" name="フローチャート: 判断 813"/>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15" name="フローチャート: 判断 814"/>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2" name="楕円 821"/>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3"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4" name="楕円 823"/>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118111</xdr:rowOff>
    </xdr:to>
    <xdr:cxnSp macro="">
      <xdr:nvCxnSpPr>
        <xdr:cNvPr id="825" name="直線コネクタ 824"/>
        <xdr:cNvCxnSpPr/>
      </xdr:nvCxnSpPr>
      <xdr:spPr>
        <a:xfrm flipV="1">
          <a:off x="21323300" y="14686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6" name="楕円 825"/>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27" name="直線コネクタ 826"/>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8" name="楕円 827"/>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9" name="直線コネクタ 828"/>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30" name="楕円 829"/>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122682</xdr:rowOff>
    </xdr:to>
    <xdr:cxnSp macro="">
      <xdr:nvCxnSpPr>
        <xdr:cNvPr id="831" name="直線コネクタ 830"/>
        <xdr:cNvCxnSpPr/>
      </xdr:nvCxnSpPr>
      <xdr:spPr>
        <a:xfrm flipV="1">
          <a:off x="18656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2"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833" name="n_2aveValue【児童館】&#10;一人当たり面積"/>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34"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6"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7"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8"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9" name="n_4mainValue【児童館】&#10;一人当たり面積"/>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道路の１人当たり延長については類似団体平均よりも市域が広大であり、集落と集落との距離が離れていることから、数値が高くなっている。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学校施設の１人当たり面積については、類似団体平均よりもかなり数値が高い状況であるとともに、児童・生徒数の減少によりその数値も増加傾向にある。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多くの公共施設において、今後、老朽化への対応が課題となってくることから、人口規模に見合った施設のあり方（統合・廃止・縮小）を検討し、コストの縮減を図る必要がある。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6" name="楕円 75"/>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37012</xdr:rowOff>
    </xdr:from>
    <xdr:to>
      <xdr:col>24</xdr:col>
      <xdr:colOff>63500</xdr:colOff>
      <xdr:row>39</xdr:row>
      <xdr:rowOff>81099</xdr:rowOff>
    </xdr:to>
    <xdr:cxnSp macro="">
      <xdr:nvCxnSpPr>
        <xdr:cNvPr id="77" name="直線コネクタ 76"/>
        <xdr:cNvCxnSpPr/>
      </xdr:nvCxnSpPr>
      <xdr:spPr>
        <a:xfrm>
          <a:off x="3797300" y="672356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37012</xdr:rowOff>
    </xdr:to>
    <xdr:cxnSp macro="">
      <xdr:nvCxnSpPr>
        <xdr:cNvPr id="79" name="直線コネクタ 78"/>
        <xdr:cNvCxnSpPr/>
      </xdr:nvCxnSpPr>
      <xdr:spPr>
        <a:xfrm>
          <a:off x="2908300" y="66909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4354</xdr:rowOff>
    </xdr:to>
    <xdr:cxnSp macro="">
      <xdr:nvCxnSpPr>
        <xdr:cNvPr id="81" name="直線コネクタ 80"/>
        <xdr:cNvCxnSpPr/>
      </xdr:nvCxnSpPr>
      <xdr:spPr>
        <a:xfrm>
          <a:off x="2019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46627</xdr:rowOff>
    </xdr:from>
    <xdr:to>
      <xdr:col>6</xdr:col>
      <xdr:colOff>38100</xdr:colOff>
      <xdr:row>38</xdr:row>
      <xdr:rowOff>148227</xdr:rowOff>
    </xdr:to>
    <xdr:sp macro="" textlink="">
      <xdr:nvSpPr>
        <xdr:cNvPr id="82" name="楕円 81"/>
        <xdr:cNvSpPr/>
      </xdr:nvSpPr>
      <xdr:spPr>
        <a:xfrm>
          <a:off x="1079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97427</xdr:rowOff>
    </xdr:from>
    <xdr:to>
      <xdr:col>10</xdr:col>
      <xdr:colOff>114300</xdr:colOff>
      <xdr:row>38</xdr:row>
      <xdr:rowOff>141515</xdr:rowOff>
    </xdr:to>
    <xdr:cxnSp macro="">
      <xdr:nvCxnSpPr>
        <xdr:cNvPr id="83" name="直線コネクタ 82"/>
        <xdr:cNvCxnSpPr/>
      </xdr:nvCxnSpPr>
      <xdr:spPr>
        <a:xfrm>
          <a:off x="1130300" y="661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8" name="n_1mainValue【図書館】&#10;有形固定資産減価償却率"/>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図書館】&#10;有形固定資産減価償却率"/>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91" name="n_4mainValue【図書館】&#10;有形固定資産減価償却率"/>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31" name="楕円 130"/>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32"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170180</xdr:rowOff>
    </xdr:from>
    <xdr:to>
      <xdr:col>50</xdr:col>
      <xdr:colOff>165100</xdr:colOff>
      <xdr:row>39</xdr:row>
      <xdr:rowOff>100330</xdr:rowOff>
    </xdr:to>
    <xdr:sp macro="" textlink="">
      <xdr:nvSpPr>
        <xdr:cNvPr id="133" name="楕円 132"/>
        <xdr:cNvSpPr/>
      </xdr:nvSpPr>
      <xdr:spPr>
        <a:xfrm>
          <a:off x="958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49530</xdr:rowOff>
    </xdr:to>
    <xdr:cxnSp macro="">
      <xdr:nvCxnSpPr>
        <xdr:cNvPr id="134" name="直線コネクタ 133"/>
        <xdr:cNvCxnSpPr/>
      </xdr:nvCxnSpPr>
      <xdr:spPr>
        <a:xfrm flipV="1">
          <a:off x="9639300" y="6728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49530</xdr:rowOff>
    </xdr:from>
    <xdr:to>
      <xdr:col>50</xdr:col>
      <xdr:colOff>114300</xdr:colOff>
      <xdr:row>39</xdr:row>
      <xdr:rowOff>57150</xdr:rowOff>
    </xdr:to>
    <xdr:cxnSp macro="">
      <xdr:nvCxnSpPr>
        <xdr:cNvPr id="136" name="直線コネクタ 135"/>
        <xdr:cNvCxnSpPr/>
      </xdr:nvCxnSpPr>
      <xdr:spPr>
        <a:xfrm flipV="1">
          <a:off x="8750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7" name="楕円 136"/>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72390</xdr:rowOff>
    </xdr:to>
    <xdr:cxnSp macro="">
      <xdr:nvCxnSpPr>
        <xdr:cNvPr id="138" name="直線コネクタ 137"/>
        <xdr:cNvCxnSpPr/>
      </xdr:nvCxnSpPr>
      <xdr:spPr>
        <a:xfrm flipV="1">
          <a:off x="7861300" y="6743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9" name="楕円 138"/>
        <xdr:cNvSpPr/>
      </xdr:nvSpPr>
      <xdr:spPr>
        <a:xfrm>
          <a:off x="692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80010</xdr:rowOff>
    </xdr:to>
    <xdr:cxnSp macro="">
      <xdr:nvCxnSpPr>
        <xdr:cNvPr id="140" name="直線コネクタ 139"/>
        <xdr:cNvCxnSpPr/>
      </xdr:nvCxnSpPr>
      <xdr:spPr>
        <a:xfrm flipV="1">
          <a:off x="6972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3" name="n_3aveValue【図書館】&#10;一人当たり面積"/>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116857</xdr:rowOff>
    </xdr:from>
    <xdr:ext cx="469744" cy="259045"/>
    <xdr:sp macro="" textlink="">
      <xdr:nvSpPr>
        <xdr:cNvPr id="145" name="n_1main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6" name="n_2main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7" name="n_3mainValue【図書館】&#10;一人当たり面積"/>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8" name="n_4main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8" name="【体育館・プー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38735</xdr:rowOff>
    </xdr:from>
    <xdr:to>
      <xdr:col>24</xdr:col>
      <xdr:colOff>114300</xdr:colOff>
      <xdr:row>58</xdr:row>
      <xdr:rowOff>140335</xdr:rowOff>
    </xdr:to>
    <xdr:sp macro="" textlink="">
      <xdr:nvSpPr>
        <xdr:cNvPr id="189" name="楕円 188"/>
        <xdr:cNvSpPr/>
      </xdr:nvSpPr>
      <xdr:spPr>
        <a:xfrm>
          <a:off x="4584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61612</xdr:rowOff>
    </xdr:from>
    <xdr:ext cx="405111" cy="259045"/>
    <xdr:sp macro="" textlink="">
      <xdr:nvSpPr>
        <xdr:cNvPr id="190" name="【体育館・プール】&#10;有形固定資産減価償却率該当値テキスト"/>
        <xdr:cNvSpPr txBox="1"/>
      </xdr:nvSpPr>
      <xdr:spPr>
        <a:xfrm>
          <a:off x="4673600"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91" name="楕円 190"/>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38100</xdr:rowOff>
    </xdr:from>
    <xdr:to>
      <xdr:col>24</xdr:col>
      <xdr:colOff>63500</xdr:colOff>
      <xdr:row>58</xdr:row>
      <xdr:rowOff>89535</xdr:rowOff>
    </xdr:to>
    <xdr:cxnSp macro="">
      <xdr:nvCxnSpPr>
        <xdr:cNvPr id="192" name="直線コネクタ 191"/>
        <xdr:cNvCxnSpPr/>
      </xdr:nvCxnSpPr>
      <xdr:spPr>
        <a:xfrm>
          <a:off x="3797300" y="99822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111125</xdr:rowOff>
    </xdr:from>
    <xdr:to>
      <xdr:col>15</xdr:col>
      <xdr:colOff>101600</xdr:colOff>
      <xdr:row>58</xdr:row>
      <xdr:rowOff>41275</xdr:rowOff>
    </xdr:to>
    <xdr:sp macro="" textlink="">
      <xdr:nvSpPr>
        <xdr:cNvPr id="193" name="楕円 192"/>
        <xdr:cNvSpPr/>
      </xdr:nvSpPr>
      <xdr:spPr>
        <a:xfrm>
          <a:off x="2857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161925</xdr:rowOff>
    </xdr:from>
    <xdr:to>
      <xdr:col>19</xdr:col>
      <xdr:colOff>177800</xdr:colOff>
      <xdr:row>58</xdr:row>
      <xdr:rowOff>38100</xdr:rowOff>
    </xdr:to>
    <xdr:cxnSp macro="">
      <xdr:nvCxnSpPr>
        <xdr:cNvPr id="194" name="直線コネクタ 193"/>
        <xdr:cNvCxnSpPr/>
      </xdr:nvCxnSpPr>
      <xdr:spPr>
        <a:xfrm>
          <a:off x="2908300" y="9934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5" name="楕円 194"/>
        <xdr:cNvSpPr/>
      </xdr:nvSpPr>
      <xdr:spPr>
        <a:xfrm>
          <a:off x="1968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161925</xdr:rowOff>
    </xdr:from>
    <xdr:to>
      <xdr:col>15</xdr:col>
      <xdr:colOff>50800</xdr:colOff>
      <xdr:row>59</xdr:row>
      <xdr:rowOff>156210</xdr:rowOff>
    </xdr:to>
    <xdr:cxnSp macro="">
      <xdr:nvCxnSpPr>
        <xdr:cNvPr id="196" name="直線コネクタ 195"/>
        <xdr:cNvCxnSpPr/>
      </xdr:nvCxnSpPr>
      <xdr:spPr>
        <a:xfrm flipV="1">
          <a:off x="2019300" y="9934575"/>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7" name="楕円 196"/>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156210</xdr:rowOff>
    </xdr:to>
    <xdr:cxnSp macro="">
      <xdr:nvCxnSpPr>
        <xdr:cNvPr id="198" name="直線コネクタ 197"/>
        <xdr:cNvCxnSpPr/>
      </xdr:nvCxnSpPr>
      <xdr:spPr>
        <a:xfrm>
          <a:off x="1130300" y="10233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199" name="n_1aveValue【体育館・プール】&#10;有形固定資産減価償却率"/>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203"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57802</xdr:rowOff>
    </xdr:from>
    <xdr:ext cx="405111" cy="259045"/>
    <xdr:sp macro="" textlink="">
      <xdr:nvSpPr>
        <xdr:cNvPr id="204" name="n_2mainValue【体育館・プール】&#10;有形固定資産減価償却率"/>
        <xdr:cNvSpPr txBox="1"/>
      </xdr:nvSpPr>
      <xdr:spPr>
        <a:xfrm>
          <a:off x="2705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205" name="n_3mainValue【体育館・プール】&#10;有形固定資産減価償却率"/>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6" name="n_4main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53703</xdr:rowOff>
    </xdr:from>
    <xdr:to>
      <xdr:col>55</xdr:col>
      <xdr:colOff>50800</xdr:colOff>
      <xdr:row>60</xdr:row>
      <xdr:rowOff>155303</xdr:rowOff>
    </xdr:to>
    <xdr:sp macro="" textlink="">
      <xdr:nvSpPr>
        <xdr:cNvPr id="248" name="楕円 247"/>
        <xdr:cNvSpPr/>
      </xdr:nvSpPr>
      <xdr:spPr>
        <a:xfrm>
          <a:off x="10426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76580</xdr:rowOff>
    </xdr:from>
    <xdr:ext cx="469744" cy="259045"/>
    <xdr:sp macro="" textlink="">
      <xdr:nvSpPr>
        <xdr:cNvPr id="249" name="【体育館・プール】&#10;一人当たり面積該当値テキスト"/>
        <xdr:cNvSpPr txBox="1"/>
      </xdr:nvSpPr>
      <xdr:spPr>
        <a:xfrm>
          <a:off x="10515600" y="101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66766</xdr:rowOff>
    </xdr:from>
    <xdr:to>
      <xdr:col>50</xdr:col>
      <xdr:colOff>165100</xdr:colOff>
      <xdr:row>60</xdr:row>
      <xdr:rowOff>168366</xdr:rowOff>
    </xdr:to>
    <xdr:sp macro="" textlink="">
      <xdr:nvSpPr>
        <xdr:cNvPr id="250" name="楕円 249"/>
        <xdr:cNvSpPr/>
      </xdr:nvSpPr>
      <xdr:spPr>
        <a:xfrm>
          <a:off x="958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104503</xdr:rowOff>
    </xdr:from>
    <xdr:to>
      <xdr:col>55</xdr:col>
      <xdr:colOff>0</xdr:colOff>
      <xdr:row>60</xdr:row>
      <xdr:rowOff>117566</xdr:rowOff>
    </xdr:to>
    <xdr:cxnSp macro="">
      <xdr:nvCxnSpPr>
        <xdr:cNvPr id="251" name="直線コネクタ 250"/>
        <xdr:cNvCxnSpPr/>
      </xdr:nvCxnSpPr>
      <xdr:spPr>
        <a:xfrm flipV="1">
          <a:off x="9639300" y="103915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84727</xdr:rowOff>
    </xdr:from>
    <xdr:to>
      <xdr:col>46</xdr:col>
      <xdr:colOff>38100</xdr:colOff>
      <xdr:row>61</xdr:row>
      <xdr:rowOff>14877</xdr:rowOff>
    </xdr:to>
    <xdr:sp macro="" textlink="">
      <xdr:nvSpPr>
        <xdr:cNvPr id="252" name="楕円 251"/>
        <xdr:cNvSpPr/>
      </xdr:nvSpPr>
      <xdr:spPr>
        <a:xfrm>
          <a:off x="869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117566</xdr:rowOff>
    </xdr:from>
    <xdr:to>
      <xdr:col>50</xdr:col>
      <xdr:colOff>114300</xdr:colOff>
      <xdr:row>60</xdr:row>
      <xdr:rowOff>135527</xdr:rowOff>
    </xdr:to>
    <xdr:cxnSp macro="">
      <xdr:nvCxnSpPr>
        <xdr:cNvPr id="253" name="直線コネクタ 252"/>
        <xdr:cNvCxnSpPr/>
      </xdr:nvCxnSpPr>
      <xdr:spPr>
        <a:xfrm flipV="1">
          <a:off x="8750300" y="104045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135346</xdr:rowOff>
    </xdr:from>
    <xdr:to>
      <xdr:col>41</xdr:col>
      <xdr:colOff>101600</xdr:colOff>
      <xdr:row>61</xdr:row>
      <xdr:rowOff>65496</xdr:rowOff>
    </xdr:to>
    <xdr:sp macro="" textlink="">
      <xdr:nvSpPr>
        <xdr:cNvPr id="254" name="楕円 253"/>
        <xdr:cNvSpPr/>
      </xdr:nvSpPr>
      <xdr:spPr>
        <a:xfrm>
          <a:off x="781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135527</xdr:rowOff>
    </xdr:from>
    <xdr:to>
      <xdr:col>45</xdr:col>
      <xdr:colOff>177800</xdr:colOff>
      <xdr:row>61</xdr:row>
      <xdr:rowOff>14696</xdr:rowOff>
    </xdr:to>
    <xdr:cxnSp macro="">
      <xdr:nvCxnSpPr>
        <xdr:cNvPr id="255" name="直線コネクタ 254"/>
        <xdr:cNvCxnSpPr/>
      </xdr:nvCxnSpPr>
      <xdr:spPr>
        <a:xfrm flipV="1">
          <a:off x="7861300" y="1042252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146776</xdr:rowOff>
    </xdr:from>
    <xdr:to>
      <xdr:col>36</xdr:col>
      <xdr:colOff>165100</xdr:colOff>
      <xdr:row>61</xdr:row>
      <xdr:rowOff>76926</xdr:rowOff>
    </xdr:to>
    <xdr:sp macro="" textlink="">
      <xdr:nvSpPr>
        <xdr:cNvPr id="256" name="楕円 255"/>
        <xdr:cNvSpPr/>
      </xdr:nvSpPr>
      <xdr:spPr>
        <a:xfrm>
          <a:off x="6921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14696</xdr:rowOff>
    </xdr:from>
    <xdr:to>
      <xdr:col>41</xdr:col>
      <xdr:colOff>50800</xdr:colOff>
      <xdr:row>61</xdr:row>
      <xdr:rowOff>26126</xdr:rowOff>
    </xdr:to>
    <xdr:cxnSp macro="">
      <xdr:nvCxnSpPr>
        <xdr:cNvPr id="257" name="直線コネクタ 256"/>
        <xdr:cNvCxnSpPr/>
      </xdr:nvCxnSpPr>
      <xdr:spPr>
        <a:xfrm flipV="1">
          <a:off x="6972300" y="104731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xdr:cNvSpPr txBox="1"/>
      </xdr:nvSpPr>
      <xdr:spPr>
        <a:xfrm>
          <a:off x="7626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xdr:cNvSpPr txBox="1"/>
      </xdr:nvSpPr>
      <xdr:spPr>
        <a:xfrm>
          <a:off x="6737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13443</xdr:rowOff>
    </xdr:from>
    <xdr:ext cx="469744" cy="259045"/>
    <xdr:sp macro="" textlink="">
      <xdr:nvSpPr>
        <xdr:cNvPr id="262" name="n_1mainValue【体育館・プール】&#10;一人当たり面積"/>
        <xdr:cNvSpPr txBox="1"/>
      </xdr:nvSpPr>
      <xdr:spPr>
        <a:xfrm>
          <a:off x="939172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31404</xdr:rowOff>
    </xdr:from>
    <xdr:ext cx="469744" cy="259045"/>
    <xdr:sp macro="" textlink="">
      <xdr:nvSpPr>
        <xdr:cNvPr id="263" name="n_2mainValue【体育館・プール】&#10;一人当たり面積"/>
        <xdr:cNvSpPr txBox="1"/>
      </xdr:nvSpPr>
      <xdr:spPr>
        <a:xfrm>
          <a:off x="8515427" y="101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64" name="n_3mainValue【体育館・プール】&#10;一人当たり面積"/>
        <xdr:cNvSpPr txBox="1"/>
      </xdr:nvSpPr>
      <xdr:spPr>
        <a:xfrm>
          <a:off x="7626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93453</xdr:rowOff>
    </xdr:from>
    <xdr:ext cx="469744" cy="259045"/>
    <xdr:sp macro="" textlink="">
      <xdr:nvSpPr>
        <xdr:cNvPr id="265" name="n_4mainValue【体育館・プール】&#10;一人当たり面積"/>
        <xdr:cNvSpPr txBox="1"/>
      </xdr:nvSpPr>
      <xdr:spPr>
        <a:xfrm>
          <a:off x="6737427" y="1020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29211</xdr:rowOff>
    </xdr:from>
    <xdr:to>
      <xdr:col>24</xdr:col>
      <xdr:colOff>114300</xdr:colOff>
      <xdr:row>80</xdr:row>
      <xdr:rowOff>130811</xdr:rowOff>
    </xdr:to>
    <xdr:sp macro="" textlink="">
      <xdr:nvSpPr>
        <xdr:cNvPr id="306" name="楕円 305"/>
        <xdr:cNvSpPr/>
      </xdr:nvSpPr>
      <xdr:spPr>
        <a:xfrm>
          <a:off x="45847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52088</xdr:rowOff>
    </xdr:from>
    <xdr:ext cx="405111" cy="259045"/>
    <xdr:sp macro="" textlink="">
      <xdr:nvSpPr>
        <xdr:cNvPr id="307" name="【福祉施設】&#10;有形固定資産減価償却率該当値テキスト"/>
        <xdr:cNvSpPr txBox="1"/>
      </xdr:nvSpPr>
      <xdr:spPr>
        <a:xfrm>
          <a:off x="4673600"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308" name="楕円 307"/>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80011</xdr:rowOff>
    </xdr:to>
    <xdr:cxnSp macro="">
      <xdr:nvCxnSpPr>
        <xdr:cNvPr id="309" name="直線コネクタ 308"/>
        <xdr:cNvCxnSpPr/>
      </xdr:nvCxnSpPr>
      <xdr:spPr>
        <a:xfrm>
          <a:off x="3797300" y="13754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130175</xdr:rowOff>
    </xdr:from>
    <xdr:to>
      <xdr:col>15</xdr:col>
      <xdr:colOff>101600</xdr:colOff>
      <xdr:row>80</xdr:row>
      <xdr:rowOff>60325</xdr:rowOff>
    </xdr:to>
    <xdr:sp macro="" textlink="">
      <xdr:nvSpPr>
        <xdr:cNvPr id="310" name="楕円 309"/>
        <xdr:cNvSpPr/>
      </xdr:nvSpPr>
      <xdr:spPr>
        <a:xfrm>
          <a:off x="2857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xdr:rowOff>
    </xdr:from>
    <xdr:to>
      <xdr:col>19</xdr:col>
      <xdr:colOff>177800</xdr:colOff>
      <xdr:row>80</xdr:row>
      <xdr:rowOff>38100</xdr:rowOff>
    </xdr:to>
    <xdr:cxnSp macro="">
      <xdr:nvCxnSpPr>
        <xdr:cNvPr id="311" name="直線コネクタ 310"/>
        <xdr:cNvCxnSpPr/>
      </xdr:nvCxnSpPr>
      <xdr:spPr>
        <a:xfrm>
          <a:off x="2908300" y="13725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312" name="楕円 311"/>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81</xdr:row>
      <xdr:rowOff>26670</xdr:rowOff>
    </xdr:to>
    <xdr:cxnSp macro="">
      <xdr:nvCxnSpPr>
        <xdr:cNvPr id="313" name="直線コネクタ 312"/>
        <xdr:cNvCxnSpPr/>
      </xdr:nvCxnSpPr>
      <xdr:spPr>
        <a:xfrm flipV="1">
          <a:off x="2019300" y="1372552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147320</xdr:rowOff>
    </xdr:from>
    <xdr:to>
      <xdr:col>6</xdr:col>
      <xdr:colOff>38100</xdr:colOff>
      <xdr:row>79</xdr:row>
      <xdr:rowOff>77470</xdr:rowOff>
    </xdr:to>
    <xdr:sp macro="" textlink="">
      <xdr:nvSpPr>
        <xdr:cNvPr id="314" name="楕円 313"/>
        <xdr:cNvSpPr/>
      </xdr:nvSpPr>
      <xdr:spPr>
        <a:xfrm>
          <a:off x="107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26670</xdr:rowOff>
    </xdr:from>
    <xdr:to>
      <xdr:col>10</xdr:col>
      <xdr:colOff>114300</xdr:colOff>
      <xdr:row>81</xdr:row>
      <xdr:rowOff>26670</xdr:rowOff>
    </xdr:to>
    <xdr:cxnSp macro="">
      <xdr:nvCxnSpPr>
        <xdr:cNvPr id="315" name="直線コネクタ 314"/>
        <xdr:cNvCxnSpPr/>
      </xdr:nvCxnSpPr>
      <xdr:spPr>
        <a:xfrm>
          <a:off x="1130300" y="135712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xdr:cNvSpPr txBox="1"/>
      </xdr:nvSpPr>
      <xdr:spPr>
        <a:xfrm>
          <a:off x="1816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9" name="n_4ave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20" name="n_1mainValue【福祉施設】&#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76852</xdr:rowOff>
    </xdr:from>
    <xdr:ext cx="405111" cy="259045"/>
    <xdr:sp macro="" textlink="">
      <xdr:nvSpPr>
        <xdr:cNvPr id="321" name="n_2mainValue【福祉施設】&#10;有形固定資産減価償却率"/>
        <xdr:cNvSpPr txBox="1"/>
      </xdr:nvSpPr>
      <xdr:spPr>
        <a:xfrm>
          <a:off x="2705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22" name="n_3main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93997</xdr:rowOff>
    </xdr:from>
    <xdr:ext cx="405111" cy="259045"/>
    <xdr:sp macro="" textlink="">
      <xdr:nvSpPr>
        <xdr:cNvPr id="323" name="n_4mainValue【福祉施設】&#10;有形固定資産減価償却率"/>
        <xdr:cNvSpPr txBox="1"/>
      </xdr:nvSpPr>
      <xdr:spPr>
        <a:xfrm>
          <a:off x="927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5" name="楕円 364"/>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6" name="【福祉施設】&#10;一人当たり面積該当値テキスト"/>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67" name="楕円 366"/>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114844</xdr:rowOff>
    </xdr:to>
    <xdr:cxnSp macro="">
      <xdr:nvCxnSpPr>
        <xdr:cNvPr id="368" name="直線コネクタ 367"/>
        <xdr:cNvCxnSpPr/>
      </xdr:nvCxnSpPr>
      <xdr:spPr>
        <a:xfrm flipV="1">
          <a:off x="9639300" y="1468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9" name="楕円 368"/>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118111</xdr:rowOff>
    </xdr:to>
    <xdr:cxnSp macro="">
      <xdr:nvCxnSpPr>
        <xdr:cNvPr id="370" name="直線コネクタ 369"/>
        <xdr:cNvCxnSpPr/>
      </xdr:nvCxnSpPr>
      <xdr:spPr>
        <a:xfrm flipV="1">
          <a:off x="8750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73842</xdr:rowOff>
    </xdr:from>
    <xdr:to>
      <xdr:col>41</xdr:col>
      <xdr:colOff>101600</xdr:colOff>
      <xdr:row>86</xdr:row>
      <xdr:rowOff>3992</xdr:rowOff>
    </xdr:to>
    <xdr:sp macro="" textlink="">
      <xdr:nvSpPr>
        <xdr:cNvPr id="371" name="楕円 370"/>
        <xdr:cNvSpPr/>
      </xdr:nvSpPr>
      <xdr:spPr>
        <a:xfrm>
          <a:off x="781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124642</xdr:rowOff>
    </xdr:to>
    <xdr:cxnSp macro="">
      <xdr:nvCxnSpPr>
        <xdr:cNvPr id="372" name="直線コネクタ 371"/>
        <xdr:cNvCxnSpPr/>
      </xdr:nvCxnSpPr>
      <xdr:spPr>
        <a:xfrm flipV="1">
          <a:off x="7861300" y="146913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77107</xdr:rowOff>
    </xdr:from>
    <xdr:to>
      <xdr:col>36</xdr:col>
      <xdr:colOff>165100</xdr:colOff>
      <xdr:row>86</xdr:row>
      <xdr:rowOff>7257</xdr:rowOff>
    </xdr:to>
    <xdr:sp macro="" textlink="">
      <xdr:nvSpPr>
        <xdr:cNvPr id="373" name="楕円 372"/>
        <xdr:cNvSpPr/>
      </xdr:nvSpPr>
      <xdr:spPr>
        <a:xfrm>
          <a:off x="6921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127907</xdr:rowOff>
    </xdr:to>
    <xdr:cxnSp macro="">
      <xdr:nvCxnSpPr>
        <xdr:cNvPr id="374" name="直線コネクタ 373"/>
        <xdr:cNvCxnSpPr/>
      </xdr:nvCxnSpPr>
      <xdr:spPr>
        <a:xfrm flipV="1">
          <a:off x="6972300" y="146978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79"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80" name="n_2mainValue【福祉施設】&#10;一人当たり面積"/>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166569</xdr:rowOff>
    </xdr:from>
    <xdr:ext cx="469744" cy="259045"/>
    <xdr:sp macro="" textlink="">
      <xdr:nvSpPr>
        <xdr:cNvPr id="381" name="n_3mainValue【福祉施設】&#10;一人当たり面積"/>
        <xdr:cNvSpPr txBox="1"/>
      </xdr:nvSpPr>
      <xdr:spPr>
        <a:xfrm>
          <a:off x="7626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82" name="n_4mainValue【福祉施設】&#10;一人当たり面積"/>
        <xdr:cNvSpPr txBox="1"/>
      </xdr:nvSpPr>
      <xdr:spPr>
        <a:xfrm>
          <a:off x="6737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24" name="楕円 423"/>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71138</xdr:rowOff>
    </xdr:from>
    <xdr:ext cx="405111" cy="259045"/>
    <xdr:sp macro="" textlink="">
      <xdr:nvSpPr>
        <xdr:cNvPr id="425" name="【市民会館】&#10;有形固定資産減価償却率該当値テキスト"/>
        <xdr:cNvSpPr txBox="1"/>
      </xdr:nvSpPr>
      <xdr:spPr>
        <a:xfrm>
          <a:off x="4673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xdr:rowOff>
    </xdr:from>
    <xdr:to>
      <xdr:col>20</xdr:col>
      <xdr:colOff>38100</xdr:colOff>
      <xdr:row>104</xdr:row>
      <xdr:rowOff>117202</xdr:rowOff>
    </xdr:to>
    <xdr:sp macro="" textlink="">
      <xdr:nvSpPr>
        <xdr:cNvPr id="426" name="楕円 425"/>
        <xdr:cNvSpPr/>
      </xdr:nvSpPr>
      <xdr:spPr>
        <a:xfrm>
          <a:off x="3746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66402</xdr:rowOff>
    </xdr:from>
    <xdr:to>
      <xdr:col>24</xdr:col>
      <xdr:colOff>63500</xdr:colOff>
      <xdr:row>104</xdr:row>
      <xdr:rowOff>99061</xdr:rowOff>
    </xdr:to>
    <xdr:cxnSp macro="">
      <xdr:nvCxnSpPr>
        <xdr:cNvPr id="427" name="直線コネクタ 426"/>
        <xdr:cNvCxnSpPr/>
      </xdr:nvCxnSpPr>
      <xdr:spPr>
        <a:xfrm>
          <a:off x="3797300" y="178972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154395</xdr:rowOff>
    </xdr:from>
    <xdr:to>
      <xdr:col>15</xdr:col>
      <xdr:colOff>101600</xdr:colOff>
      <xdr:row>104</xdr:row>
      <xdr:rowOff>84545</xdr:rowOff>
    </xdr:to>
    <xdr:sp macro="" textlink="">
      <xdr:nvSpPr>
        <xdr:cNvPr id="428" name="楕円 427"/>
        <xdr:cNvSpPr/>
      </xdr:nvSpPr>
      <xdr:spPr>
        <a:xfrm>
          <a:off x="2857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33745</xdr:rowOff>
    </xdr:from>
    <xdr:to>
      <xdr:col>19</xdr:col>
      <xdr:colOff>177800</xdr:colOff>
      <xdr:row>104</xdr:row>
      <xdr:rowOff>66402</xdr:rowOff>
    </xdr:to>
    <xdr:cxnSp macro="">
      <xdr:nvCxnSpPr>
        <xdr:cNvPr id="429" name="直線コネクタ 428"/>
        <xdr:cNvCxnSpPr/>
      </xdr:nvCxnSpPr>
      <xdr:spPr>
        <a:xfrm>
          <a:off x="2908300" y="178645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121738</xdr:rowOff>
    </xdr:from>
    <xdr:to>
      <xdr:col>10</xdr:col>
      <xdr:colOff>165100</xdr:colOff>
      <xdr:row>104</xdr:row>
      <xdr:rowOff>51888</xdr:rowOff>
    </xdr:to>
    <xdr:sp macro="" textlink="">
      <xdr:nvSpPr>
        <xdr:cNvPr id="430" name="楕円 429"/>
        <xdr:cNvSpPr/>
      </xdr:nvSpPr>
      <xdr:spPr>
        <a:xfrm>
          <a:off x="1968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xdr:rowOff>
    </xdr:from>
    <xdr:to>
      <xdr:col>15</xdr:col>
      <xdr:colOff>50800</xdr:colOff>
      <xdr:row>104</xdr:row>
      <xdr:rowOff>33745</xdr:rowOff>
    </xdr:to>
    <xdr:cxnSp macro="">
      <xdr:nvCxnSpPr>
        <xdr:cNvPr id="431" name="直線コネクタ 430"/>
        <xdr:cNvCxnSpPr/>
      </xdr:nvCxnSpPr>
      <xdr:spPr>
        <a:xfrm>
          <a:off x="2019300" y="178318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92348</xdr:rowOff>
    </xdr:from>
    <xdr:to>
      <xdr:col>6</xdr:col>
      <xdr:colOff>38100</xdr:colOff>
      <xdr:row>104</xdr:row>
      <xdr:rowOff>22498</xdr:rowOff>
    </xdr:to>
    <xdr:sp macro="" textlink="">
      <xdr:nvSpPr>
        <xdr:cNvPr id="432" name="楕円 431"/>
        <xdr:cNvSpPr/>
      </xdr:nvSpPr>
      <xdr:spPr>
        <a:xfrm>
          <a:off x="1079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143148</xdr:rowOff>
    </xdr:from>
    <xdr:to>
      <xdr:col>10</xdr:col>
      <xdr:colOff>114300</xdr:colOff>
      <xdr:row>104</xdr:row>
      <xdr:rowOff>1088</xdr:rowOff>
    </xdr:to>
    <xdr:cxnSp macro="">
      <xdr:nvCxnSpPr>
        <xdr:cNvPr id="433" name="直線コネクタ 432"/>
        <xdr:cNvCxnSpPr/>
      </xdr:nvCxnSpPr>
      <xdr:spPr>
        <a:xfrm>
          <a:off x="1130300" y="178024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aveValue【市民会館】&#10;有形固定資産減価償却率"/>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133729</xdr:rowOff>
    </xdr:from>
    <xdr:ext cx="405111" cy="259045"/>
    <xdr:sp macro="" textlink="">
      <xdr:nvSpPr>
        <xdr:cNvPr id="438" name="n_1mainValue【市民会館】&#10;有形固定資産減価償却率"/>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101072</xdr:rowOff>
    </xdr:from>
    <xdr:ext cx="405111" cy="259045"/>
    <xdr:sp macro="" textlink="">
      <xdr:nvSpPr>
        <xdr:cNvPr id="439" name="n_2mainValue【市民会館】&#10;有形固定資産減価償却率"/>
        <xdr:cNvSpPr txBox="1"/>
      </xdr:nvSpPr>
      <xdr:spPr>
        <a:xfrm>
          <a:off x="2705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68415</xdr:rowOff>
    </xdr:from>
    <xdr:ext cx="405111" cy="259045"/>
    <xdr:sp macro="" textlink="">
      <xdr:nvSpPr>
        <xdr:cNvPr id="440" name="n_3mainValue【市民会館】&#10;有形固定資産減価償却率"/>
        <xdr:cNvSpPr txBox="1"/>
      </xdr:nvSpPr>
      <xdr:spPr>
        <a:xfrm>
          <a:off x="1816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39025</xdr:rowOff>
    </xdr:from>
    <xdr:ext cx="405111" cy="259045"/>
    <xdr:sp macro="" textlink="">
      <xdr:nvSpPr>
        <xdr:cNvPr id="441" name="n_4mainValue【市民会館】&#10;有形固定資産減価償却率"/>
        <xdr:cNvSpPr txBox="1"/>
      </xdr:nvSpPr>
      <xdr:spPr>
        <a:xfrm>
          <a:off x="927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70"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636</xdr:rowOff>
    </xdr:from>
    <xdr:to>
      <xdr:col>55</xdr:col>
      <xdr:colOff>50800</xdr:colOff>
      <xdr:row>105</xdr:row>
      <xdr:rowOff>102236</xdr:rowOff>
    </xdr:to>
    <xdr:sp macro="" textlink="">
      <xdr:nvSpPr>
        <xdr:cNvPr id="481" name="楕円 480"/>
        <xdr:cNvSpPr/>
      </xdr:nvSpPr>
      <xdr:spPr>
        <a:xfrm>
          <a:off x="10426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23513</xdr:rowOff>
    </xdr:from>
    <xdr:ext cx="469744" cy="259045"/>
    <xdr:sp macro="" textlink="">
      <xdr:nvSpPr>
        <xdr:cNvPr id="482" name="【市民会館】&#10;一人当たり面積該当値テキスト"/>
        <xdr:cNvSpPr txBox="1"/>
      </xdr:nvSpPr>
      <xdr:spPr>
        <a:xfrm>
          <a:off x="10515600"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12064</xdr:rowOff>
    </xdr:from>
    <xdr:to>
      <xdr:col>50</xdr:col>
      <xdr:colOff>165100</xdr:colOff>
      <xdr:row>105</xdr:row>
      <xdr:rowOff>113664</xdr:rowOff>
    </xdr:to>
    <xdr:sp macro="" textlink="">
      <xdr:nvSpPr>
        <xdr:cNvPr id="483" name="楕円 482"/>
        <xdr:cNvSpPr/>
      </xdr:nvSpPr>
      <xdr:spPr>
        <a:xfrm>
          <a:off x="9588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51436</xdr:rowOff>
    </xdr:from>
    <xdr:to>
      <xdr:col>55</xdr:col>
      <xdr:colOff>0</xdr:colOff>
      <xdr:row>105</xdr:row>
      <xdr:rowOff>62864</xdr:rowOff>
    </xdr:to>
    <xdr:cxnSp macro="">
      <xdr:nvCxnSpPr>
        <xdr:cNvPr id="484" name="直線コネクタ 483"/>
        <xdr:cNvCxnSpPr/>
      </xdr:nvCxnSpPr>
      <xdr:spPr>
        <a:xfrm flipV="1">
          <a:off x="9639300" y="180536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23495</xdr:rowOff>
    </xdr:from>
    <xdr:to>
      <xdr:col>46</xdr:col>
      <xdr:colOff>38100</xdr:colOff>
      <xdr:row>105</xdr:row>
      <xdr:rowOff>125095</xdr:rowOff>
    </xdr:to>
    <xdr:sp macro="" textlink="">
      <xdr:nvSpPr>
        <xdr:cNvPr id="485" name="楕円 484"/>
        <xdr:cNvSpPr/>
      </xdr:nvSpPr>
      <xdr:spPr>
        <a:xfrm>
          <a:off x="8699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62864</xdr:rowOff>
    </xdr:from>
    <xdr:to>
      <xdr:col>50</xdr:col>
      <xdr:colOff>114300</xdr:colOff>
      <xdr:row>105</xdr:row>
      <xdr:rowOff>74295</xdr:rowOff>
    </xdr:to>
    <xdr:cxnSp macro="">
      <xdr:nvCxnSpPr>
        <xdr:cNvPr id="486" name="直線コネクタ 485"/>
        <xdr:cNvCxnSpPr/>
      </xdr:nvCxnSpPr>
      <xdr:spPr>
        <a:xfrm flipV="1">
          <a:off x="8750300" y="180651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34925</xdr:rowOff>
    </xdr:from>
    <xdr:to>
      <xdr:col>41</xdr:col>
      <xdr:colOff>101600</xdr:colOff>
      <xdr:row>105</xdr:row>
      <xdr:rowOff>136525</xdr:rowOff>
    </xdr:to>
    <xdr:sp macro="" textlink="">
      <xdr:nvSpPr>
        <xdr:cNvPr id="487" name="楕円 486"/>
        <xdr:cNvSpPr/>
      </xdr:nvSpPr>
      <xdr:spPr>
        <a:xfrm>
          <a:off x="781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74295</xdr:rowOff>
    </xdr:from>
    <xdr:to>
      <xdr:col>45</xdr:col>
      <xdr:colOff>177800</xdr:colOff>
      <xdr:row>105</xdr:row>
      <xdr:rowOff>85725</xdr:rowOff>
    </xdr:to>
    <xdr:cxnSp macro="">
      <xdr:nvCxnSpPr>
        <xdr:cNvPr id="488" name="直線コネクタ 487"/>
        <xdr:cNvCxnSpPr/>
      </xdr:nvCxnSpPr>
      <xdr:spPr>
        <a:xfrm flipV="1">
          <a:off x="7861300" y="1807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46355</xdr:rowOff>
    </xdr:from>
    <xdr:to>
      <xdr:col>36</xdr:col>
      <xdr:colOff>165100</xdr:colOff>
      <xdr:row>105</xdr:row>
      <xdr:rowOff>147955</xdr:rowOff>
    </xdr:to>
    <xdr:sp macro="" textlink="">
      <xdr:nvSpPr>
        <xdr:cNvPr id="489" name="楕円 488"/>
        <xdr:cNvSpPr/>
      </xdr:nvSpPr>
      <xdr:spPr>
        <a:xfrm>
          <a:off x="6921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85725</xdr:rowOff>
    </xdr:from>
    <xdr:to>
      <xdr:col>41</xdr:col>
      <xdr:colOff>50800</xdr:colOff>
      <xdr:row>105</xdr:row>
      <xdr:rowOff>97155</xdr:rowOff>
    </xdr:to>
    <xdr:cxnSp macro="">
      <xdr:nvCxnSpPr>
        <xdr:cNvPr id="490" name="直線コネクタ 489"/>
        <xdr:cNvCxnSpPr/>
      </xdr:nvCxnSpPr>
      <xdr:spPr>
        <a:xfrm flipV="1">
          <a:off x="6972300" y="1808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91" name="n_1aveValue【市民会館】&#10;一人当たり面積"/>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3"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4" name="n_4aveValue【市民会館】&#10;一人当たり面積"/>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130191</xdr:rowOff>
    </xdr:from>
    <xdr:ext cx="469744" cy="259045"/>
    <xdr:sp macro="" textlink="">
      <xdr:nvSpPr>
        <xdr:cNvPr id="495" name="n_1mainValue【市民会館】&#10;一人当たり面積"/>
        <xdr:cNvSpPr txBox="1"/>
      </xdr:nvSpPr>
      <xdr:spPr>
        <a:xfrm>
          <a:off x="9391727"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141622</xdr:rowOff>
    </xdr:from>
    <xdr:ext cx="469744" cy="259045"/>
    <xdr:sp macro="" textlink="">
      <xdr:nvSpPr>
        <xdr:cNvPr id="496" name="n_2mainValue【市民会館】&#10;一人当たり面積"/>
        <xdr:cNvSpPr txBox="1"/>
      </xdr:nvSpPr>
      <xdr:spPr>
        <a:xfrm>
          <a:off x="8515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153052</xdr:rowOff>
    </xdr:from>
    <xdr:ext cx="469744" cy="259045"/>
    <xdr:sp macro="" textlink="">
      <xdr:nvSpPr>
        <xdr:cNvPr id="497" name="n_3mainValue【市民会館】&#10;一人当たり面積"/>
        <xdr:cNvSpPr txBox="1"/>
      </xdr:nvSpPr>
      <xdr:spPr>
        <a:xfrm>
          <a:off x="7626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164482</xdr:rowOff>
    </xdr:from>
    <xdr:ext cx="469744" cy="259045"/>
    <xdr:sp macro="" textlink="">
      <xdr:nvSpPr>
        <xdr:cNvPr id="498" name="n_4mainValue【市民会館】&#10;一人当たり面積"/>
        <xdr:cNvSpPr txBox="1"/>
      </xdr:nvSpPr>
      <xdr:spPr>
        <a:xfrm>
          <a:off x="6737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39" name="楕円 538"/>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540" name="【一般廃棄物処理施設】&#10;有形固定資産減価償却率該当値テキスト"/>
        <xdr:cNvSpPr txBox="1"/>
      </xdr:nvSpPr>
      <xdr:spPr>
        <a:xfrm>
          <a:off x="16357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541" name="楕円 540"/>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49530</xdr:rowOff>
    </xdr:to>
    <xdr:cxnSp macro="">
      <xdr:nvCxnSpPr>
        <xdr:cNvPr id="542" name="直線コネクタ 541"/>
        <xdr:cNvCxnSpPr/>
      </xdr:nvCxnSpPr>
      <xdr:spPr>
        <a:xfrm>
          <a:off x="15481300" y="6347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6985</xdr:rowOff>
    </xdr:to>
    <xdr:sp macro="" textlink="">
      <xdr:nvSpPr>
        <xdr:cNvPr id="543" name="楕円 542"/>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37</xdr:row>
      <xdr:rowOff>3810</xdr:rowOff>
    </xdr:to>
    <xdr:cxnSp macro="">
      <xdr:nvCxnSpPr>
        <xdr:cNvPr id="544" name="直線コネクタ 543"/>
        <xdr:cNvCxnSpPr/>
      </xdr:nvCxnSpPr>
      <xdr:spPr>
        <a:xfrm>
          <a:off x="14592300" y="629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545" name="楕円 544"/>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81915</xdr:rowOff>
    </xdr:from>
    <xdr:to>
      <xdr:col>76</xdr:col>
      <xdr:colOff>114300</xdr:colOff>
      <xdr:row>36</xdr:row>
      <xdr:rowOff>127635</xdr:rowOff>
    </xdr:to>
    <xdr:cxnSp macro="">
      <xdr:nvCxnSpPr>
        <xdr:cNvPr id="546" name="直線コネクタ 545"/>
        <xdr:cNvCxnSpPr/>
      </xdr:nvCxnSpPr>
      <xdr:spPr>
        <a:xfrm>
          <a:off x="13703300" y="62541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122555</xdr:rowOff>
    </xdr:from>
    <xdr:to>
      <xdr:col>67</xdr:col>
      <xdr:colOff>101600</xdr:colOff>
      <xdr:row>40</xdr:row>
      <xdr:rowOff>52705</xdr:rowOff>
    </xdr:to>
    <xdr:sp macro="" textlink="">
      <xdr:nvSpPr>
        <xdr:cNvPr id="547" name="楕円 546"/>
        <xdr:cNvSpPr/>
      </xdr:nvSpPr>
      <xdr:spPr>
        <a:xfrm>
          <a:off x="1276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81915</xdr:rowOff>
    </xdr:from>
    <xdr:to>
      <xdr:col>71</xdr:col>
      <xdr:colOff>177800</xdr:colOff>
      <xdr:row>40</xdr:row>
      <xdr:rowOff>1905</xdr:rowOff>
    </xdr:to>
    <xdr:cxnSp macro="">
      <xdr:nvCxnSpPr>
        <xdr:cNvPr id="548" name="直線コネクタ 547"/>
        <xdr:cNvCxnSpPr/>
      </xdr:nvCxnSpPr>
      <xdr:spPr>
        <a:xfrm flipV="1">
          <a:off x="12814300" y="6254115"/>
          <a:ext cx="8890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51" name="n_3aveValue【一般廃棄物処理施設】&#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553" name="n_1mainValue【一般廃棄物処理施設】&#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554" name="n_2mainValue【一般廃棄物処理施設】&#10;有形固定資産減価償却率"/>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555" name="n_3mainValue【一般廃棄物処理施設】&#10;有形固定資産減価償却率"/>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43832</xdr:rowOff>
    </xdr:from>
    <xdr:ext cx="405111" cy="259045"/>
    <xdr:sp macro="" textlink="">
      <xdr:nvSpPr>
        <xdr:cNvPr id="556" name="n_4mainValue【一般廃棄物処理施設】&#10;有形固定資産減価償却率"/>
        <xdr:cNvSpPr txBox="1"/>
      </xdr:nvSpPr>
      <xdr:spPr>
        <a:xfrm>
          <a:off x="12611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587" name="【一般廃棄物処理施設】&#10;一人当たり有形固定資産（償却資産）額平均値テキスト"/>
        <xdr:cNvSpPr txBox="1"/>
      </xdr:nvSpPr>
      <xdr:spPr>
        <a:xfrm>
          <a:off x="22199600" y="68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64105</xdr:rowOff>
    </xdr:from>
    <xdr:to>
      <xdr:col>116</xdr:col>
      <xdr:colOff>114300</xdr:colOff>
      <xdr:row>35</xdr:row>
      <xdr:rowOff>165705</xdr:rowOff>
    </xdr:to>
    <xdr:sp macro="" textlink="">
      <xdr:nvSpPr>
        <xdr:cNvPr id="598" name="楕円 597"/>
        <xdr:cNvSpPr/>
      </xdr:nvSpPr>
      <xdr:spPr>
        <a:xfrm>
          <a:off x="22110700" y="60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86982</xdr:rowOff>
    </xdr:from>
    <xdr:ext cx="599010" cy="259045"/>
    <xdr:sp macro="" textlink="">
      <xdr:nvSpPr>
        <xdr:cNvPr id="599" name="【一般廃棄物処理施設】&#10;一人当たり有形固定資産（償却資産）額該当値テキスト"/>
        <xdr:cNvSpPr txBox="1"/>
      </xdr:nvSpPr>
      <xdr:spPr>
        <a:xfrm>
          <a:off x="22199600" y="591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86443</xdr:rowOff>
    </xdr:from>
    <xdr:to>
      <xdr:col>112</xdr:col>
      <xdr:colOff>38100</xdr:colOff>
      <xdr:row>36</xdr:row>
      <xdr:rowOff>16593</xdr:rowOff>
    </xdr:to>
    <xdr:sp macro="" textlink="">
      <xdr:nvSpPr>
        <xdr:cNvPr id="600" name="楕円 599"/>
        <xdr:cNvSpPr/>
      </xdr:nvSpPr>
      <xdr:spPr>
        <a:xfrm>
          <a:off x="21272500" y="6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114905</xdr:rowOff>
    </xdr:from>
    <xdr:to>
      <xdr:col>116</xdr:col>
      <xdr:colOff>63500</xdr:colOff>
      <xdr:row>35</xdr:row>
      <xdr:rowOff>137243</xdr:rowOff>
    </xdr:to>
    <xdr:cxnSp macro="">
      <xdr:nvCxnSpPr>
        <xdr:cNvPr id="601" name="直線コネクタ 600"/>
        <xdr:cNvCxnSpPr/>
      </xdr:nvCxnSpPr>
      <xdr:spPr>
        <a:xfrm flipV="1">
          <a:off x="21323300" y="6115655"/>
          <a:ext cx="8382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108858</xdr:rowOff>
    </xdr:from>
    <xdr:to>
      <xdr:col>107</xdr:col>
      <xdr:colOff>101600</xdr:colOff>
      <xdr:row>36</xdr:row>
      <xdr:rowOff>39008</xdr:rowOff>
    </xdr:to>
    <xdr:sp macro="" textlink="">
      <xdr:nvSpPr>
        <xdr:cNvPr id="602" name="楕円 601"/>
        <xdr:cNvSpPr/>
      </xdr:nvSpPr>
      <xdr:spPr>
        <a:xfrm>
          <a:off x="20383500" y="61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137243</xdr:rowOff>
    </xdr:from>
    <xdr:to>
      <xdr:col>111</xdr:col>
      <xdr:colOff>177800</xdr:colOff>
      <xdr:row>35</xdr:row>
      <xdr:rowOff>159658</xdr:rowOff>
    </xdr:to>
    <xdr:cxnSp macro="">
      <xdr:nvCxnSpPr>
        <xdr:cNvPr id="603" name="直線コネクタ 602"/>
        <xdr:cNvCxnSpPr/>
      </xdr:nvCxnSpPr>
      <xdr:spPr>
        <a:xfrm flipV="1">
          <a:off x="20434300" y="6137993"/>
          <a:ext cx="889000" cy="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131111</xdr:rowOff>
    </xdr:from>
    <xdr:to>
      <xdr:col>102</xdr:col>
      <xdr:colOff>165100</xdr:colOff>
      <xdr:row>36</xdr:row>
      <xdr:rowOff>61261</xdr:rowOff>
    </xdr:to>
    <xdr:sp macro="" textlink="">
      <xdr:nvSpPr>
        <xdr:cNvPr id="604" name="楕円 603"/>
        <xdr:cNvSpPr/>
      </xdr:nvSpPr>
      <xdr:spPr>
        <a:xfrm>
          <a:off x="19494500" y="61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159658</xdr:rowOff>
    </xdr:from>
    <xdr:to>
      <xdr:col>107</xdr:col>
      <xdr:colOff>50800</xdr:colOff>
      <xdr:row>36</xdr:row>
      <xdr:rowOff>10461</xdr:rowOff>
    </xdr:to>
    <xdr:cxnSp macro="">
      <xdr:nvCxnSpPr>
        <xdr:cNvPr id="605" name="直線コネクタ 604"/>
        <xdr:cNvCxnSpPr/>
      </xdr:nvCxnSpPr>
      <xdr:spPr>
        <a:xfrm flipV="1">
          <a:off x="19545300" y="6160408"/>
          <a:ext cx="889000" cy="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85937</xdr:rowOff>
    </xdr:from>
    <xdr:to>
      <xdr:col>98</xdr:col>
      <xdr:colOff>38100</xdr:colOff>
      <xdr:row>39</xdr:row>
      <xdr:rowOff>16087</xdr:rowOff>
    </xdr:to>
    <xdr:sp macro="" textlink="">
      <xdr:nvSpPr>
        <xdr:cNvPr id="606" name="楕円 605"/>
        <xdr:cNvSpPr/>
      </xdr:nvSpPr>
      <xdr:spPr>
        <a:xfrm>
          <a:off x="18605500" y="66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10461</xdr:rowOff>
    </xdr:from>
    <xdr:to>
      <xdr:col>102</xdr:col>
      <xdr:colOff>114300</xdr:colOff>
      <xdr:row>38</xdr:row>
      <xdr:rowOff>136737</xdr:rowOff>
    </xdr:to>
    <xdr:cxnSp macro="">
      <xdr:nvCxnSpPr>
        <xdr:cNvPr id="607" name="直線コネクタ 606"/>
        <xdr:cNvCxnSpPr/>
      </xdr:nvCxnSpPr>
      <xdr:spPr>
        <a:xfrm flipV="1">
          <a:off x="18656300" y="6182661"/>
          <a:ext cx="889000" cy="4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608" name="n_1aveValue【一般廃棄物処理施設】&#10;一人当たり有形固定資産（償却資産）額"/>
        <xdr:cNvSpPr txBox="1"/>
      </xdr:nvSpPr>
      <xdr:spPr>
        <a:xfrm>
          <a:off x="210110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609" name="n_2aveValue【一般廃棄物処理施設】&#10;一人当たり有形固定資産（償却資産）額"/>
        <xdr:cNvSpPr txBox="1"/>
      </xdr:nvSpPr>
      <xdr:spPr>
        <a:xfrm>
          <a:off x="20167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610" name="n_3aveValue【一般廃棄物処理施設】&#10;一人当たり有形固定資産（償却資産）額"/>
        <xdr:cNvSpPr txBox="1"/>
      </xdr:nvSpPr>
      <xdr:spPr>
        <a:xfrm>
          <a:off x="19278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xdr:cNvSpPr txBox="1"/>
      </xdr:nvSpPr>
      <xdr:spPr>
        <a:xfrm>
          <a:off x="18389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33120</xdr:rowOff>
    </xdr:from>
    <xdr:ext cx="599010" cy="259045"/>
    <xdr:sp macro="" textlink="">
      <xdr:nvSpPr>
        <xdr:cNvPr id="612" name="n_1mainValue【一般廃棄物処理施設】&#10;一人当たり有形固定資産（償却資産）額"/>
        <xdr:cNvSpPr txBox="1"/>
      </xdr:nvSpPr>
      <xdr:spPr>
        <a:xfrm>
          <a:off x="21011095" y="586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55535</xdr:rowOff>
    </xdr:from>
    <xdr:ext cx="599010" cy="259045"/>
    <xdr:sp macro="" textlink="">
      <xdr:nvSpPr>
        <xdr:cNvPr id="613" name="n_2mainValue【一般廃棄物処理施設】&#10;一人当たり有形固定資産（償却資産）額"/>
        <xdr:cNvSpPr txBox="1"/>
      </xdr:nvSpPr>
      <xdr:spPr>
        <a:xfrm>
          <a:off x="20134795" y="588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77788</xdr:rowOff>
    </xdr:from>
    <xdr:ext cx="599010" cy="259045"/>
    <xdr:sp macro="" textlink="">
      <xdr:nvSpPr>
        <xdr:cNvPr id="614" name="n_3mainValue【一般廃棄物処理施設】&#10;一人当たり有形固定資産（償却資産）額"/>
        <xdr:cNvSpPr txBox="1"/>
      </xdr:nvSpPr>
      <xdr:spPr>
        <a:xfrm>
          <a:off x="19245795" y="590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32614</xdr:rowOff>
    </xdr:from>
    <xdr:ext cx="599010" cy="259045"/>
    <xdr:sp macro="" textlink="">
      <xdr:nvSpPr>
        <xdr:cNvPr id="615" name="n_4mainValue【一般廃棄物処理施設】&#10;一人当たり有形固定資産（償却資産）額"/>
        <xdr:cNvSpPr txBox="1"/>
      </xdr:nvSpPr>
      <xdr:spPr>
        <a:xfrm>
          <a:off x="18356795" y="63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657" name="楕円 656"/>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658" name="【保健センター・保健所】&#10;有形固定資産減価償却率該当値テキスト"/>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19413</xdr:rowOff>
    </xdr:from>
    <xdr:to>
      <xdr:col>81</xdr:col>
      <xdr:colOff>101600</xdr:colOff>
      <xdr:row>62</xdr:row>
      <xdr:rowOff>121013</xdr:rowOff>
    </xdr:to>
    <xdr:sp macro="" textlink="">
      <xdr:nvSpPr>
        <xdr:cNvPr id="659" name="楕円 658"/>
        <xdr:cNvSpPr/>
      </xdr:nvSpPr>
      <xdr:spPr>
        <a:xfrm>
          <a:off x="15430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70213</xdr:rowOff>
    </xdr:from>
    <xdr:to>
      <xdr:col>85</xdr:col>
      <xdr:colOff>127000</xdr:colOff>
      <xdr:row>62</xdr:row>
      <xdr:rowOff>107769</xdr:rowOff>
    </xdr:to>
    <xdr:cxnSp macro="">
      <xdr:nvCxnSpPr>
        <xdr:cNvPr id="660" name="直線コネクタ 659"/>
        <xdr:cNvCxnSpPr/>
      </xdr:nvCxnSpPr>
      <xdr:spPr>
        <a:xfrm>
          <a:off x="15481300" y="107001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153307</xdr:rowOff>
    </xdr:from>
    <xdr:to>
      <xdr:col>76</xdr:col>
      <xdr:colOff>165100</xdr:colOff>
      <xdr:row>62</xdr:row>
      <xdr:rowOff>83457</xdr:rowOff>
    </xdr:to>
    <xdr:sp macro="" textlink="">
      <xdr:nvSpPr>
        <xdr:cNvPr id="661" name="楕円 660"/>
        <xdr:cNvSpPr/>
      </xdr:nvSpPr>
      <xdr:spPr>
        <a:xfrm>
          <a:off x="14541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32657</xdr:rowOff>
    </xdr:from>
    <xdr:to>
      <xdr:col>81</xdr:col>
      <xdr:colOff>50800</xdr:colOff>
      <xdr:row>62</xdr:row>
      <xdr:rowOff>70213</xdr:rowOff>
    </xdr:to>
    <xdr:cxnSp macro="">
      <xdr:nvCxnSpPr>
        <xdr:cNvPr id="662" name="直線コネクタ 661"/>
        <xdr:cNvCxnSpPr/>
      </xdr:nvCxnSpPr>
      <xdr:spPr>
        <a:xfrm>
          <a:off x="14592300" y="1066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663" name="楕円 662"/>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32657</xdr:rowOff>
    </xdr:to>
    <xdr:cxnSp macro="">
      <xdr:nvCxnSpPr>
        <xdr:cNvPr id="664" name="直線コネクタ 663"/>
        <xdr:cNvCxnSpPr/>
      </xdr:nvCxnSpPr>
      <xdr:spPr>
        <a:xfrm>
          <a:off x="13703300" y="106233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76563</xdr:rowOff>
    </xdr:from>
    <xdr:to>
      <xdr:col>67</xdr:col>
      <xdr:colOff>101600</xdr:colOff>
      <xdr:row>62</xdr:row>
      <xdr:rowOff>6713</xdr:rowOff>
    </xdr:to>
    <xdr:sp macro="" textlink="">
      <xdr:nvSpPr>
        <xdr:cNvPr id="665" name="楕円 664"/>
        <xdr:cNvSpPr/>
      </xdr:nvSpPr>
      <xdr:spPr>
        <a:xfrm>
          <a:off x="12763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127363</xdr:rowOff>
    </xdr:from>
    <xdr:to>
      <xdr:col>71</xdr:col>
      <xdr:colOff>177800</xdr:colOff>
      <xdr:row>61</xdr:row>
      <xdr:rowOff>164919</xdr:rowOff>
    </xdr:to>
    <xdr:cxnSp macro="">
      <xdr:nvCxnSpPr>
        <xdr:cNvPr id="666" name="直線コネクタ 665"/>
        <xdr:cNvCxnSpPr/>
      </xdr:nvCxnSpPr>
      <xdr:spPr>
        <a:xfrm>
          <a:off x="12814300" y="105858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9" name="n_3aveValue【保健センター・保健所】&#10;有形固定資産減価償却率"/>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70" name="n_4aveValue【保健センター・保健所】&#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112140</xdr:rowOff>
    </xdr:from>
    <xdr:ext cx="405111" cy="259045"/>
    <xdr:sp macro="" textlink="">
      <xdr:nvSpPr>
        <xdr:cNvPr id="671" name="n_1mainValue【保健センター・保健所】&#10;有形固定資産減価償却率"/>
        <xdr:cNvSpPr txBox="1"/>
      </xdr:nvSpPr>
      <xdr:spPr>
        <a:xfrm>
          <a:off x="15266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74584</xdr:rowOff>
    </xdr:from>
    <xdr:ext cx="405111" cy="259045"/>
    <xdr:sp macro="" textlink="">
      <xdr:nvSpPr>
        <xdr:cNvPr id="672" name="n_2mainValue【保健センター・保健所】&#10;有形固定資産減価償却率"/>
        <xdr:cNvSpPr txBox="1"/>
      </xdr:nvSpPr>
      <xdr:spPr>
        <a:xfrm>
          <a:off x="14389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673" name="n_3mainValue【保健センター・保健所】&#10;有形固定資産減価償却率"/>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169290</xdr:rowOff>
    </xdr:from>
    <xdr:ext cx="405111" cy="259045"/>
    <xdr:sp macro="" textlink="">
      <xdr:nvSpPr>
        <xdr:cNvPr id="674" name="n_4mainValue【保健センター・保健所】&#10;有形固定資産減価償却率"/>
        <xdr:cNvSpPr txBox="1"/>
      </xdr:nvSpPr>
      <xdr:spPr>
        <a:xfrm>
          <a:off x="12611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714" name="楕円 713"/>
        <xdr:cNvSpPr/>
      </xdr:nvSpPr>
      <xdr:spPr>
        <a:xfrm>
          <a:off x="22110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33037</xdr:rowOff>
    </xdr:from>
    <xdr:ext cx="469744" cy="259045"/>
    <xdr:sp macro="" textlink="">
      <xdr:nvSpPr>
        <xdr:cNvPr id="715" name="【保健センター・保健所】&#10;一人当たり面積該当値テキスト"/>
        <xdr:cNvSpPr txBox="1"/>
      </xdr:nvSpPr>
      <xdr:spPr>
        <a:xfrm>
          <a:off x="22199600"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6" name="楕円 715"/>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68580</xdr:rowOff>
    </xdr:to>
    <xdr:cxnSp macro="">
      <xdr:nvCxnSpPr>
        <xdr:cNvPr id="717" name="直線コネクタ 716"/>
        <xdr:cNvCxnSpPr/>
      </xdr:nvCxnSpPr>
      <xdr:spPr>
        <a:xfrm flipV="1">
          <a:off x="21323300" y="1069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8" name="楕円 717"/>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76200</xdr:rowOff>
    </xdr:to>
    <xdr:cxnSp macro="">
      <xdr:nvCxnSpPr>
        <xdr:cNvPr id="719" name="直線コネクタ 718"/>
        <xdr:cNvCxnSpPr/>
      </xdr:nvCxnSpPr>
      <xdr:spPr>
        <a:xfrm flipV="1">
          <a:off x="20434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20" name="楕円 719"/>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83820</xdr:rowOff>
    </xdr:to>
    <xdr:cxnSp macro="">
      <xdr:nvCxnSpPr>
        <xdr:cNvPr id="721" name="直線コネクタ 720"/>
        <xdr:cNvCxnSpPr/>
      </xdr:nvCxnSpPr>
      <xdr:spPr>
        <a:xfrm flipV="1">
          <a:off x="19545300" y="1070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36830</xdr:rowOff>
    </xdr:from>
    <xdr:to>
      <xdr:col>98</xdr:col>
      <xdr:colOff>38100</xdr:colOff>
      <xdr:row>62</xdr:row>
      <xdr:rowOff>138430</xdr:rowOff>
    </xdr:to>
    <xdr:sp macro="" textlink="">
      <xdr:nvSpPr>
        <xdr:cNvPr id="722" name="楕円 721"/>
        <xdr:cNvSpPr/>
      </xdr:nvSpPr>
      <xdr:spPr>
        <a:xfrm>
          <a:off x="18605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87630</xdr:rowOff>
    </xdr:to>
    <xdr:cxnSp macro="">
      <xdr:nvCxnSpPr>
        <xdr:cNvPr id="723" name="直線コネクタ 722"/>
        <xdr:cNvCxnSpPr/>
      </xdr:nvCxnSpPr>
      <xdr:spPr>
        <a:xfrm flipV="1">
          <a:off x="18656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24" name="n_1ave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5" name="n_2aveValue【保健センター・保健所】&#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aveValue【保健センター・保健所】&#10;一人当たり面積"/>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7" name="n_4aveValue【保健センター・保健所】&#10;一人当たり面積"/>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728" name="n_1mainValue【保健センター・保健所】&#10;一人当たり面積"/>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9" name="n_2main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151147</xdr:rowOff>
    </xdr:from>
    <xdr:ext cx="469744" cy="259045"/>
    <xdr:sp macro="" textlink="">
      <xdr:nvSpPr>
        <xdr:cNvPr id="730" name="n_3mainValue【保健センター・保健所】&#10;一人当たり面積"/>
        <xdr:cNvSpPr txBox="1"/>
      </xdr:nvSpPr>
      <xdr:spPr>
        <a:xfrm>
          <a:off x="19310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154957</xdr:rowOff>
    </xdr:from>
    <xdr:ext cx="469744" cy="259045"/>
    <xdr:sp macro="" textlink="">
      <xdr:nvSpPr>
        <xdr:cNvPr id="731" name="n_4mainValue【保健センター・保健所】&#10;一人当たり面積"/>
        <xdr:cNvSpPr txBox="1"/>
      </xdr:nvSpPr>
      <xdr:spPr>
        <a:xfrm>
          <a:off x="18421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772" name="楕円 771"/>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773" name="【消防施設】&#10;有形固定資産減価償却率該当値テキスト"/>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774" name="楕円 773"/>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82</xdr:row>
      <xdr:rowOff>114300</xdr:rowOff>
    </xdr:to>
    <xdr:cxnSp macro="">
      <xdr:nvCxnSpPr>
        <xdr:cNvPr id="775" name="直線コネクタ 774"/>
        <xdr:cNvCxnSpPr/>
      </xdr:nvCxnSpPr>
      <xdr:spPr>
        <a:xfrm>
          <a:off x="15481300" y="14161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76" name="楕円 775"/>
        <xdr:cNvSpPr/>
      </xdr:nvSpPr>
      <xdr:spPr>
        <a:xfrm>
          <a:off x="14541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81914</xdr:rowOff>
    </xdr:from>
    <xdr:to>
      <xdr:col>81</xdr:col>
      <xdr:colOff>50800</xdr:colOff>
      <xdr:row>82</xdr:row>
      <xdr:rowOff>102870</xdr:rowOff>
    </xdr:to>
    <xdr:cxnSp macro="">
      <xdr:nvCxnSpPr>
        <xdr:cNvPr id="777" name="直線コネクタ 776"/>
        <xdr:cNvCxnSpPr/>
      </xdr:nvCxnSpPr>
      <xdr:spPr>
        <a:xfrm>
          <a:off x="14592300" y="141408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78" name="楕円 777"/>
        <xdr:cNvSpPr/>
      </xdr:nvSpPr>
      <xdr:spPr>
        <a:xfrm>
          <a:off x="13652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81914</xdr:rowOff>
    </xdr:from>
    <xdr:to>
      <xdr:col>76</xdr:col>
      <xdr:colOff>114300</xdr:colOff>
      <xdr:row>82</xdr:row>
      <xdr:rowOff>87630</xdr:rowOff>
    </xdr:to>
    <xdr:cxnSp macro="">
      <xdr:nvCxnSpPr>
        <xdr:cNvPr id="779" name="直線コネクタ 778"/>
        <xdr:cNvCxnSpPr/>
      </xdr:nvCxnSpPr>
      <xdr:spPr>
        <a:xfrm flipV="1">
          <a:off x="13703300" y="14140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780" name="楕円 779"/>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91439</xdr:rowOff>
    </xdr:to>
    <xdr:cxnSp macro="">
      <xdr:nvCxnSpPr>
        <xdr:cNvPr id="781" name="直線コネクタ 780"/>
        <xdr:cNvCxnSpPr/>
      </xdr:nvCxnSpPr>
      <xdr:spPr>
        <a:xfrm flipV="1">
          <a:off x="12814300" y="14146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786" name="n_1mainValue【消防施設】&#10;有形固定資産減価償却率"/>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787" name="n_2mainValue【消防施設】&#10;有形固定資産減価償却率"/>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788" name="n_3mainValue【消防施設】&#10;有形固定資産減価償却率"/>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789" name="n_4mainValue【消防施設】&#10;有形固定資産減価償却率"/>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20" name="【消防施設】&#10;一人当たり面積平均値テキスト"/>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57513</xdr:rowOff>
    </xdr:from>
    <xdr:to>
      <xdr:col>116</xdr:col>
      <xdr:colOff>114300</xdr:colOff>
      <xdr:row>85</xdr:row>
      <xdr:rowOff>159113</xdr:rowOff>
    </xdr:to>
    <xdr:sp macro="" textlink="">
      <xdr:nvSpPr>
        <xdr:cNvPr id="831" name="楕円 830"/>
        <xdr:cNvSpPr/>
      </xdr:nvSpPr>
      <xdr:spPr>
        <a:xfrm>
          <a:off x="22110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80390</xdr:rowOff>
    </xdr:from>
    <xdr:ext cx="469744" cy="259045"/>
    <xdr:sp macro="" textlink="">
      <xdr:nvSpPr>
        <xdr:cNvPr id="832" name="【消防施設】&#10;一人当たり面積該当値テキスト"/>
        <xdr:cNvSpPr txBox="1"/>
      </xdr:nvSpPr>
      <xdr:spPr>
        <a:xfrm>
          <a:off x="22199600" y="144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833" name="楕円 832"/>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111579</xdr:rowOff>
    </xdr:to>
    <xdr:cxnSp macro="">
      <xdr:nvCxnSpPr>
        <xdr:cNvPr id="834" name="直線コネクタ 833"/>
        <xdr:cNvCxnSpPr/>
      </xdr:nvCxnSpPr>
      <xdr:spPr>
        <a:xfrm flipV="1">
          <a:off x="21323300" y="146815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68399</xdr:rowOff>
    </xdr:from>
    <xdr:to>
      <xdr:col>107</xdr:col>
      <xdr:colOff>101600</xdr:colOff>
      <xdr:row>85</xdr:row>
      <xdr:rowOff>169999</xdr:rowOff>
    </xdr:to>
    <xdr:sp macro="" textlink="">
      <xdr:nvSpPr>
        <xdr:cNvPr id="835" name="楕円 834"/>
        <xdr:cNvSpPr/>
      </xdr:nvSpPr>
      <xdr:spPr>
        <a:xfrm>
          <a:off x="20383500" y="14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119199</xdr:rowOff>
    </xdr:to>
    <xdr:cxnSp macro="">
      <xdr:nvCxnSpPr>
        <xdr:cNvPr id="836" name="直線コネクタ 835"/>
        <xdr:cNvCxnSpPr/>
      </xdr:nvCxnSpPr>
      <xdr:spPr>
        <a:xfrm flipV="1">
          <a:off x="20434300" y="146848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71664</xdr:rowOff>
    </xdr:from>
    <xdr:to>
      <xdr:col>102</xdr:col>
      <xdr:colOff>165100</xdr:colOff>
      <xdr:row>86</xdr:row>
      <xdr:rowOff>1814</xdr:rowOff>
    </xdr:to>
    <xdr:sp macro="" textlink="">
      <xdr:nvSpPr>
        <xdr:cNvPr id="837" name="楕円 836"/>
        <xdr:cNvSpPr/>
      </xdr:nvSpPr>
      <xdr:spPr>
        <a:xfrm>
          <a:off x="19494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119199</xdr:rowOff>
    </xdr:from>
    <xdr:to>
      <xdr:col>107</xdr:col>
      <xdr:colOff>50800</xdr:colOff>
      <xdr:row>85</xdr:row>
      <xdr:rowOff>122464</xdr:rowOff>
    </xdr:to>
    <xdr:cxnSp macro="">
      <xdr:nvCxnSpPr>
        <xdr:cNvPr id="838" name="直線コネクタ 837"/>
        <xdr:cNvCxnSpPr/>
      </xdr:nvCxnSpPr>
      <xdr:spPr>
        <a:xfrm flipV="1">
          <a:off x="19545300" y="14692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87993</xdr:rowOff>
    </xdr:from>
    <xdr:to>
      <xdr:col>98</xdr:col>
      <xdr:colOff>38100</xdr:colOff>
      <xdr:row>86</xdr:row>
      <xdr:rowOff>18143</xdr:rowOff>
    </xdr:to>
    <xdr:sp macro="" textlink="">
      <xdr:nvSpPr>
        <xdr:cNvPr id="839" name="楕円 838"/>
        <xdr:cNvSpPr/>
      </xdr:nvSpPr>
      <xdr:spPr>
        <a:xfrm>
          <a:off x="18605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122464</xdr:rowOff>
    </xdr:from>
    <xdr:to>
      <xdr:col>102</xdr:col>
      <xdr:colOff>114300</xdr:colOff>
      <xdr:row>85</xdr:row>
      <xdr:rowOff>138793</xdr:rowOff>
    </xdr:to>
    <xdr:cxnSp macro="">
      <xdr:nvCxnSpPr>
        <xdr:cNvPr id="840" name="直線コネクタ 839"/>
        <xdr:cNvCxnSpPr/>
      </xdr:nvCxnSpPr>
      <xdr:spPr>
        <a:xfrm flipV="1">
          <a:off x="18656300" y="14695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41" name="n_1aveValue【消防施設】&#10;一人当たり面積"/>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42" name="n_2aveValue【消防施設】&#10;一人当たり面積"/>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4" name="n_4aveValue【消防施設】&#10;一人当たり面積"/>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7456</xdr:rowOff>
    </xdr:from>
    <xdr:ext cx="469744" cy="259045"/>
    <xdr:sp macro="" textlink="">
      <xdr:nvSpPr>
        <xdr:cNvPr id="845" name="n_1mainValue【消防施設】&#10;一人当たり面積"/>
        <xdr:cNvSpPr txBox="1"/>
      </xdr:nvSpPr>
      <xdr:spPr>
        <a:xfrm>
          <a:off x="210757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15076</xdr:rowOff>
    </xdr:from>
    <xdr:ext cx="469744" cy="259045"/>
    <xdr:sp macro="" textlink="">
      <xdr:nvSpPr>
        <xdr:cNvPr id="846" name="n_2mainValue【消防施設】&#10;一人当たり面積"/>
        <xdr:cNvSpPr txBox="1"/>
      </xdr:nvSpPr>
      <xdr:spPr>
        <a:xfrm>
          <a:off x="20199427" y="1441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18341</xdr:rowOff>
    </xdr:from>
    <xdr:ext cx="469744" cy="259045"/>
    <xdr:sp macro="" textlink="">
      <xdr:nvSpPr>
        <xdr:cNvPr id="847" name="n_3mainValue【消防施設】&#10;一人当たり面積"/>
        <xdr:cNvSpPr txBox="1"/>
      </xdr:nvSpPr>
      <xdr:spPr>
        <a:xfrm>
          <a:off x="19310427" y="1442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34670</xdr:rowOff>
    </xdr:from>
    <xdr:ext cx="469744" cy="259045"/>
    <xdr:sp macro="" textlink="">
      <xdr:nvSpPr>
        <xdr:cNvPr id="848" name="n_4mainValue【消防施設】&#10;一人当たり面積"/>
        <xdr:cNvSpPr txBox="1"/>
      </xdr:nvSpPr>
      <xdr:spPr>
        <a:xfrm>
          <a:off x="18421427" y="144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90" name="楕円 889"/>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891" name="【庁舎】&#10;有形固定資産減価償却率該当値テキスト"/>
        <xdr:cNvSpPr txBox="1"/>
      </xdr:nvSpPr>
      <xdr:spPr>
        <a:xfrm>
          <a:off x="16357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92" name="楕円 891"/>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2721</xdr:rowOff>
    </xdr:to>
    <xdr:cxnSp macro="">
      <xdr:nvCxnSpPr>
        <xdr:cNvPr id="893" name="直線コネクタ 892"/>
        <xdr:cNvCxnSpPr/>
      </xdr:nvCxnSpPr>
      <xdr:spPr>
        <a:xfrm>
          <a:off x="15481300" y="179853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94" name="楕円 893"/>
        <xdr:cNvSpPr/>
      </xdr:nvSpPr>
      <xdr:spPr>
        <a:xfrm>
          <a:off x="14541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104</xdr:row>
      <xdr:rowOff>154577</xdr:rowOff>
    </xdr:to>
    <xdr:cxnSp macro="">
      <xdr:nvCxnSpPr>
        <xdr:cNvPr id="895" name="直線コネクタ 894"/>
        <xdr:cNvCxnSpPr/>
      </xdr:nvCxnSpPr>
      <xdr:spPr>
        <a:xfrm>
          <a:off x="14592300" y="1795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96" name="楕円 895"/>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120287</xdr:rowOff>
    </xdr:to>
    <xdr:cxnSp macro="">
      <xdr:nvCxnSpPr>
        <xdr:cNvPr id="897" name="直線コネクタ 896"/>
        <xdr:cNvCxnSpPr/>
      </xdr:nvCxnSpPr>
      <xdr:spPr>
        <a:xfrm>
          <a:off x="13703300" y="1791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98" name="楕円 897"/>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87630</xdr:rowOff>
    </xdr:to>
    <xdr:cxnSp macro="">
      <xdr:nvCxnSpPr>
        <xdr:cNvPr id="899" name="直線コネクタ 898"/>
        <xdr:cNvCxnSpPr/>
      </xdr:nvCxnSpPr>
      <xdr:spPr>
        <a:xfrm>
          <a:off x="12814300" y="1788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902" name="n_3aveValue【庁舎】&#10;有形固定資産減価償却率"/>
        <xdr:cNvSpPr txBox="1"/>
      </xdr:nvSpPr>
      <xdr:spPr>
        <a:xfrm>
          <a:off x="13500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90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904" name="n_1mainValue【庁舎】&#10;有形固定資産減価償却率"/>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905" name="n_2main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906" name="n_3mainValue【庁舎】&#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907" name="n_4mainValue【庁舎】&#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936" name="【庁舎】&#10;一人当たり面積平均値テキスト"/>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xdr:rowOff>
    </xdr:from>
    <xdr:to>
      <xdr:col>116</xdr:col>
      <xdr:colOff>114300</xdr:colOff>
      <xdr:row>105</xdr:row>
      <xdr:rowOff>107950</xdr:rowOff>
    </xdr:to>
    <xdr:sp macro="" textlink="">
      <xdr:nvSpPr>
        <xdr:cNvPr id="947" name="楕円 946"/>
        <xdr:cNvSpPr/>
      </xdr:nvSpPr>
      <xdr:spPr>
        <a:xfrm>
          <a:off x="22110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29227</xdr:rowOff>
    </xdr:from>
    <xdr:ext cx="469744" cy="259045"/>
    <xdr:sp macro="" textlink="">
      <xdr:nvSpPr>
        <xdr:cNvPr id="948" name="【庁舎】&#10;一人当たり面積該当値テキスト"/>
        <xdr:cNvSpPr txBox="1"/>
      </xdr:nvSpPr>
      <xdr:spPr>
        <a:xfrm>
          <a:off x="22199600"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949" name="楕円 948"/>
        <xdr:cNvSpPr/>
      </xdr:nvSpPr>
      <xdr:spPr>
        <a:xfrm>
          <a:off x="21272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57150</xdr:rowOff>
    </xdr:from>
    <xdr:to>
      <xdr:col>116</xdr:col>
      <xdr:colOff>63500</xdr:colOff>
      <xdr:row>105</xdr:row>
      <xdr:rowOff>68580</xdr:rowOff>
    </xdr:to>
    <xdr:cxnSp macro="">
      <xdr:nvCxnSpPr>
        <xdr:cNvPr id="950" name="直線コネクタ 949"/>
        <xdr:cNvCxnSpPr/>
      </xdr:nvCxnSpPr>
      <xdr:spPr>
        <a:xfrm flipV="1">
          <a:off x="21323300" y="1805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51" name="楕円 950"/>
        <xdr:cNvSpPr/>
      </xdr:nvSpPr>
      <xdr:spPr>
        <a:xfrm>
          <a:off x="2038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80011</xdr:rowOff>
    </xdr:to>
    <xdr:cxnSp macro="">
      <xdr:nvCxnSpPr>
        <xdr:cNvPr id="952" name="直線コネクタ 951"/>
        <xdr:cNvCxnSpPr/>
      </xdr:nvCxnSpPr>
      <xdr:spPr>
        <a:xfrm flipV="1">
          <a:off x="20434300" y="180708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953" name="楕円 952"/>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91439</xdr:rowOff>
    </xdr:to>
    <xdr:cxnSp macro="">
      <xdr:nvCxnSpPr>
        <xdr:cNvPr id="954" name="直線コネクタ 953"/>
        <xdr:cNvCxnSpPr/>
      </xdr:nvCxnSpPr>
      <xdr:spPr>
        <a:xfrm flipV="1">
          <a:off x="19545300" y="180822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955" name="楕円 954"/>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105</xdr:row>
      <xdr:rowOff>102870</xdr:rowOff>
    </xdr:to>
    <xdr:cxnSp macro="">
      <xdr:nvCxnSpPr>
        <xdr:cNvPr id="956" name="直線コネクタ 955"/>
        <xdr:cNvCxnSpPr/>
      </xdr:nvCxnSpPr>
      <xdr:spPr>
        <a:xfrm flipV="1">
          <a:off x="18656300" y="1809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7" name="n_1aveValue【庁舎】&#10;一人当たり面積"/>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8"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9" name="n_3aveValue【庁舎】&#10;一人当たり面積"/>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60" name="n_4aveValue【庁舎】&#10;一人当たり面積"/>
        <xdr:cNvSpPr txBox="1"/>
      </xdr:nvSpPr>
      <xdr:spPr>
        <a:xfrm>
          <a:off x="18421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961" name="n_1mainValue【庁舎】&#10;一人当たり面積"/>
        <xdr:cNvSpPr txBox="1"/>
      </xdr:nvSpPr>
      <xdr:spPr>
        <a:xfrm>
          <a:off x="21075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962" name="n_2mainValue【庁舎】&#10;一人当たり面積"/>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963" name="n_3mainValue【庁舎】&#10;一人当たり面積"/>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964" name="n_4mainValue【庁舎】&#10;一人当たり面積"/>
        <xdr:cNvSpPr txBox="1"/>
      </xdr:nvSpPr>
      <xdr:spPr>
        <a:xfrm>
          <a:off x="18421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全ての施設において、施設の更新整備がなかったかことから、経年とともに有形固定資産減価償却率は徐々に増加している。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１人当たりの面積等については、福祉施設を除いては類似団体平均よりも高い数値となっていることと合わせて、人口減少の影響によりその数値も増加傾向にある。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その他の施設においても、今後、老朽化への対応が課題となってくることから、人口規模に見合った施設のあり方（統合・廃止・縮小）検討し、コストの縮減を図る必要がある。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本市は広い市域を有し、その大部分が急峻な山林原野であり、地滑り、豪雪等の自然災害の影響を受けやすく、多額の行政需要がある一方、市税収入の割合が低いため、類似団体の中で下位で推移している。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今後は、人口減少と高齢化による市税収入減少及びごみ処理施設建設等の大型事業に係る元利償還金増加により、指数も悪化する見込である。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行政改革、定員的適正化計画及び公共施設等総合管理指針の推進による歳出削減に努めるとともに、各種施策により、市税の増収を図る。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歳出において、物件費の増加により、経常的な歳出（一般財源）は約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６億円増加したことから、経常収支比率は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今後も、分子となる公債費・物件費・維持補修費の増加が見込まれ、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比率の悪化が予想される。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職員数の適正化や事務事業の見直し等の行財政改革の取り組みを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通じて、経常経費の削減に努める。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65</xdr:row>
      <xdr:rowOff>28787</xdr:rowOff>
    </xdr:to>
    <xdr:cxnSp macro="">
      <xdr:nvCxnSpPr>
        <xdr:cNvPr id="132" name="直線コネクタ 131"/>
        <xdr:cNvCxnSpPr/>
      </xdr:nvCxnSpPr>
      <xdr:spPr>
        <a:xfrm>
          <a:off x="4114800" y="10634133"/>
          <a:ext cx="8382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64</xdr:row>
      <xdr:rowOff>55456</xdr:rowOff>
    </xdr:to>
    <xdr:cxnSp macro="">
      <xdr:nvCxnSpPr>
        <xdr:cNvPr id="135" name="直線コネクタ 134"/>
        <xdr:cNvCxnSpPr/>
      </xdr:nvCxnSpPr>
      <xdr:spPr>
        <a:xfrm flipV="1">
          <a:off x="3225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20744</xdr:rowOff>
    </xdr:to>
    <xdr:cxnSp macro="">
      <xdr:nvCxnSpPr>
        <xdr:cNvPr id="138" name="直線コネクタ 137"/>
        <xdr:cNvCxnSpPr/>
      </xdr:nvCxnSpPr>
      <xdr:spPr>
        <a:xfrm flipV="1">
          <a:off x="2336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20744</xdr:rowOff>
    </xdr:to>
    <xdr:cxnSp macro="">
      <xdr:nvCxnSpPr>
        <xdr:cNvPr id="141" name="直線コネクタ 140"/>
        <xdr:cNvCxnSpPr/>
      </xdr:nvCxnSpPr>
      <xdr:spPr>
        <a:xfrm>
          <a:off x="1447800" y="1110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3" name="楕円 152"/>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39810</xdr:rowOff>
    </xdr:from>
    <xdr:ext cx="736600" cy="259045"/>
    <xdr:sp macro="" textlink="">
      <xdr:nvSpPr>
        <xdr:cNvPr id="154" name="テキスト ボックス 153"/>
        <xdr:cNvSpPr txBox="1"/>
      </xdr:nvSpPr>
      <xdr:spPr>
        <a:xfrm>
          <a:off x="3733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5" name="楕円 154"/>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6" name="テキスト ボックス 155"/>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7" name="楕円 156"/>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8" name="テキスト ボックス 157"/>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類似団体内平均値を恒常的に大きく上回るのは、類似団体の多くが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一部事務組合で行っている消防及びごみ処理を直営で行っているためである。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今後は、各施設管理費の増加や人口の減少により本決算額の上昇が見込まれるため、施設配置や職員数の適正化、経費の削減に努める。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55618</xdr:rowOff>
    </xdr:from>
    <xdr:to>
      <xdr:col>23</xdr:col>
      <xdr:colOff>133350</xdr:colOff>
      <xdr:row>87</xdr:row>
      <xdr:rowOff>70329</xdr:rowOff>
    </xdr:to>
    <xdr:cxnSp macro="">
      <xdr:nvCxnSpPr>
        <xdr:cNvPr id="195" name="直線コネクタ 194"/>
        <xdr:cNvCxnSpPr/>
      </xdr:nvCxnSpPr>
      <xdr:spPr>
        <a:xfrm>
          <a:off x="4114800" y="14971768"/>
          <a:ext cx="838200" cy="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159672</xdr:rowOff>
    </xdr:from>
    <xdr:to>
      <xdr:col>19</xdr:col>
      <xdr:colOff>133350</xdr:colOff>
      <xdr:row>87</xdr:row>
      <xdr:rowOff>55618</xdr:rowOff>
    </xdr:to>
    <xdr:cxnSp macro="">
      <xdr:nvCxnSpPr>
        <xdr:cNvPr id="198" name="直線コネクタ 197"/>
        <xdr:cNvCxnSpPr/>
      </xdr:nvCxnSpPr>
      <xdr:spPr>
        <a:xfrm>
          <a:off x="3225800" y="14904372"/>
          <a:ext cx="889000" cy="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140415</xdr:rowOff>
    </xdr:from>
    <xdr:to>
      <xdr:col>15</xdr:col>
      <xdr:colOff>82550</xdr:colOff>
      <xdr:row>86</xdr:row>
      <xdr:rowOff>159672</xdr:rowOff>
    </xdr:to>
    <xdr:cxnSp macro="">
      <xdr:nvCxnSpPr>
        <xdr:cNvPr id="201" name="直線コネクタ 200"/>
        <xdr:cNvCxnSpPr/>
      </xdr:nvCxnSpPr>
      <xdr:spPr>
        <a:xfrm>
          <a:off x="2336800" y="14713665"/>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117081</xdr:rowOff>
    </xdr:from>
    <xdr:to>
      <xdr:col>11</xdr:col>
      <xdr:colOff>31750</xdr:colOff>
      <xdr:row>85</xdr:row>
      <xdr:rowOff>140415</xdr:rowOff>
    </xdr:to>
    <xdr:cxnSp macro="">
      <xdr:nvCxnSpPr>
        <xdr:cNvPr id="204" name="直線コネクタ 203"/>
        <xdr:cNvCxnSpPr/>
      </xdr:nvCxnSpPr>
      <xdr:spPr>
        <a:xfrm>
          <a:off x="1447800" y="14690331"/>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19529</xdr:rowOff>
    </xdr:from>
    <xdr:to>
      <xdr:col>23</xdr:col>
      <xdr:colOff>184150</xdr:colOff>
      <xdr:row>87</xdr:row>
      <xdr:rowOff>121129</xdr:rowOff>
    </xdr:to>
    <xdr:sp macro="" textlink="">
      <xdr:nvSpPr>
        <xdr:cNvPr id="214" name="楕円 213"/>
        <xdr:cNvSpPr/>
      </xdr:nvSpPr>
      <xdr:spPr>
        <a:xfrm>
          <a:off x="4902200" y="149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163056</xdr:rowOff>
    </xdr:from>
    <xdr:ext cx="762000" cy="259045"/>
    <xdr:sp macro="" textlink="">
      <xdr:nvSpPr>
        <xdr:cNvPr id="215" name="人件費・物件費等の状況該当値テキスト"/>
        <xdr:cNvSpPr txBox="1"/>
      </xdr:nvSpPr>
      <xdr:spPr>
        <a:xfrm>
          <a:off x="5041900" y="1490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4818</xdr:rowOff>
    </xdr:from>
    <xdr:to>
      <xdr:col>19</xdr:col>
      <xdr:colOff>184150</xdr:colOff>
      <xdr:row>87</xdr:row>
      <xdr:rowOff>106418</xdr:rowOff>
    </xdr:to>
    <xdr:sp macro="" textlink="">
      <xdr:nvSpPr>
        <xdr:cNvPr id="216" name="楕円 215"/>
        <xdr:cNvSpPr/>
      </xdr:nvSpPr>
      <xdr:spPr>
        <a:xfrm>
          <a:off x="4064000" y="149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91195</xdr:rowOff>
    </xdr:from>
    <xdr:ext cx="736600" cy="259045"/>
    <xdr:sp macro="" textlink="">
      <xdr:nvSpPr>
        <xdr:cNvPr id="217" name="テキスト ボックス 216"/>
        <xdr:cNvSpPr txBox="1"/>
      </xdr:nvSpPr>
      <xdr:spPr>
        <a:xfrm>
          <a:off x="3733800" y="150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108872</xdr:rowOff>
    </xdr:from>
    <xdr:to>
      <xdr:col>15</xdr:col>
      <xdr:colOff>133350</xdr:colOff>
      <xdr:row>87</xdr:row>
      <xdr:rowOff>39022</xdr:rowOff>
    </xdr:to>
    <xdr:sp macro="" textlink="">
      <xdr:nvSpPr>
        <xdr:cNvPr id="218" name="楕円 217"/>
        <xdr:cNvSpPr/>
      </xdr:nvSpPr>
      <xdr:spPr>
        <a:xfrm>
          <a:off x="3175000" y="14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23799</xdr:rowOff>
    </xdr:from>
    <xdr:ext cx="762000" cy="259045"/>
    <xdr:sp macro="" textlink="">
      <xdr:nvSpPr>
        <xdr:cNvPr id="219" name="テキスト ボックス 218"/>
        <xdr:cNvSpPr txBox="1"/>
      </xdr:nvSpPr>
      <xdr:spPr>
        <a:xfrm>
          <a:off x="2844800" y="1493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89615</xdr:rowOff>
    </xdr:from>
    <xdr:to>
      <xdr:col>11</xdr:col>
      <xdr:colOff>82550</xdr:colOff>
      <xdr:row>86</xdr:row>
      <xdr:rowOff>19765</xdr:rowOff>
    </xdr:to>
    <xdr:sp macro="" textlink="">
      <xdr:nvSpPr>
        <xdr:cNvPr id="220" name="楕円 219"/>
        <xdr:cNvSpPr/>
      </xdr:nvSpPr>
      <xdr:spPr>
        <a:xfrm>
          <a:off x="2286000" y="14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4542</xdr:rowOff>
    </xdr:from>
    <xdr:ext cx="762000" cy="259045"/>
    <xdr:sp macro="" textlink="">
      <xdr:nvSpPr>
        <xdr:cNvPr id="221" name="テキスト ボックス 220"/>
        <xdr:cNvSpPr txBox="1"/>
      </xdr:nvSpPr>
      <xdr:spPr>
        <a:xfrm>
          <a:off x="1955800" y="1474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66281</xdr:rowOff>
    </xdr:from>
    <xdr:to>
      <xdr:col>7</xdr:col>
      <xdr:colOff>31750</xdr:colOff>
      <xdr:row>85</xdr:row>
      <xdr:rowOff>167881</xdr:rowOff>
    </xdr:to>
    <xdr:sp macro="" textlink="">
      <xdr:nvSpPr>
        <xdr:cNvPr id="222" name="楕円 221"/>
        <xdr:cNvSpPr/>
      </xdr:nvSpPr>
      <xdr:spPr>
        <a:xfrm>
          <a:off x="1397000" y="146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152658</xdr:rowOff>
    </xdr:from>
    <xdr:ext cx="762000" cy="259045"/>
    <xdr:sp macro="" textlink="">
      <xdr:nvSpPr>
        <xdr:cNvPr id="223" name="テキスト ボックス 222"/>
        <xdr:cNvSpPr txBox="1"/>
      </xdr:nvSpPr>
      <xdr:spPr>
        <a:xfrm>
          <a:off x="1066800" y="1472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類似団体との比較でも低水準となっており、適正な給与となっていることから、国の動向に合わせ適正な水準を保っていく。　</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38894</xdr:rowOff>
    </xdr:from>
    <xdr:to>
      <xdr:col>81</xdr:col>
      <xdr:colOff>44450</xdr:colOff>
      <xdr:row>81</xdr:row>
      <xdr:rowOff>69056</xdr:rowOff>
    </xdr:to>
    <xdr:cxnSp macro="">
      <xdr:nvCxnSpPr>
        <xdr:cNvPr id="261" name="直線コネクタ 260"/>
        <xdr:cNvCxnSpPr/>
      </xdr:nvCxnSpPr>
      <xdr:spPr>
        <a:xfrm flipV="1">
          <a:off x="16179800" y="1392634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69056</xdr:rowOff>
    </xdr:from>
    <xdr:to>
      <xdr:col>77</xdr:col>
      <xdr:colOff>44450</xdr:colOff>
      <xdr:row>82</xdr:row>
      <xdr:rowOff>3175</xdr:rowOff>
    </xdr:to>
    <xdr:cxnSp macro="">
      <xdr:nvCxnSpPr>
        <xdr:cNvPr id="264" name="直線コネクタ 263"/>
        <xdr:cNvCxnSpPr/>
      </xdr:nvCxnSpPr>
      <xdr:spPr>
        <a:xfrm flipV="1">
          <a:off x="15290800" y="13956506"/>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3175</xdr:rowOff>
    </xdr:to>
    <xdr:cxnSp macro="">
      <xdr:nvCxnSpPr>
        <xdr:cNvPr id="267" name="直線コネクタ 266"/>
        <xdr:cNvCxnSpPr/>
      </xdr:nvCxnSpPr>
      <xdr:spPr>
        <a:xfrm>
          <a:off x="14401800" y="1406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3175</xdr:rowOff>
    </xdr:to>
    <xdr:cxnSp macro="">
      <xdr:nvCxnSpPr>
        <xdr:cNvPr id="270" name="直線コネクタ 269"/>
        <xdr:cNvCxnSpPr/>
      </xdr:nvCxnSpPr>
      <xdr:spPr>
        <a:xfrm>
          <a:off x="13512800" y="1400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159544</xdr:rowOff>
    </xdr:from>
    <xdr:to>
      <xdr:col>81</xdr:col>
      <xdr:colOff>95250</xdr:colOff>
      <xdr:row>81</xdr:row>
      <xdr:rowOff>89694</xdr:rowOff>
    </xdr:to>
    <xdr:sp macro="" textlink="">
      <xdr:nvSpPr>
        <xdr:cNvPr id="280" name="楕円 279"/>
        <xdr:cNvSpPr/>
      </xdr:nvSpPr>
      <xdr:spPr>
        <a:xfrm>
          <a:off x="169672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80821</xdr:rowOff>
    </xdr:from>
    <xdr:ext cx="762000" cy="259045"/>
    <xdr:sp macro="" textlink="">
      <xdr:nvSpPr>
        <xdr:cNvPr id="281" name="給与水準   （国との比較）該当値テキスト"/>
        <xdr:cNvSpPr txBox="1"/>
      </xdr:nvSpPr>
      <xdr:spPr>
        <a:xfrm>
          <a:off x="17106900" y="1379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18256</xdr:rowOff>
    </xdr:from>
    <xdr:to>
      <xdr:col>77</xdr:col>
      <xdr:colOff>95250</xdr:colOff>
      <xdr:row>81</xdr:row>
      <xdr:rowOff>119856</xdr:rowOff>
    </xdr:to>
    <xdr:sp macro="" textlink="">
      <xdr:nvSpPr>
        <xdr:cNvPr id="282" name="楕円 281"/>
        <xdr:cNvSpPr/>
      </xdr:nvSpPr>
      <xdr:spPr>
        <a:xfrm>
          <a:off x="16129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130033</xdr:rowOff>
    </xdr:from>
    <xdr:ext cx="736600" cy="259045"/>
    <xdr:sp macro="" textlink="">
      <xdr:nvSpPr>
        <xdr:cNvPr id="283" name="テキスト ボックス 282"/>
        <xdr:cNvSpPr txBox="1"/>
      </xdr:nvSpPr>
      <xdr:spPr>
        <a:xfrm>
          <a:off x="15798800" y="136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84" name="楕円 283"/>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85" name="テキスト ボックス 284"/>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6" name="楕円 285"/>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7" name="テキスト ボックス 286"/>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職員数が類似団体平均値を上回っているのは、類似団体の多くが一部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64</xdr:row>
      <xdr:rowOff>91652</xdr:rowOff>
    </xdr:to>
    <xdr:cxnSp macro="">
      <xdr:nvCxnSpPr>
        <xdr:cNvPr id="324" name="直線コネクタ 323"/>
        <xdr:cNvCxnSpPr/>
      </xdr:nvCxnSpPr>
      <xdr:spPr>
        <a:xfrm>
          <a:off x="16179800" y="1106043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59479</xdr:rowOff>
    </xdr:from>
    <xdr:to>
      <xdr:col>77</xdr:col>
      <xdr:colOff>44450</xdr:colOff>
      <xdr:row>64</xdr:row>
      <xdr:rowOff>87630</xdr:rowOff>
    </xdr:to>
    <xdr:cxnSp macro="">
      <xdr:nvCxnSpPr>
        <xdr:cNvPr id="327" name="直線コネクタ 326"/>
        <xdr:cNvCxnSpPr/>
      </xdr:nvCxnSpPr>
      <xdr:spPr>
        <a:xfrm>
          <a:off x="15290800" y="1103227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52776</xdr:rowOff>
    </xdr:from>
    <xdr:to>
      <xdr:col>72</xdr:col>
      <xdr:colOff>203200</xdr:colOff>
      <xdr:row>64</xdr:row>
      <xdr:rowOff>59479</xdr:rowOff>
    </xdr:to>
    <xdr:cxnSp macro="">
      <xdr:nvCxnSpPr>
        <xdr:cNvPr id="330" name="直線コネクタ 329"/>
        <xdr:cNvCxnSpPr/>
      </xdr:nvCxnSpPr>
      <xdr:spPr>
        <a:xfrm>
          <a:off x="14401800" y="11025576"/>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52776</xdr:rowOff>
    </xdr:from>
    <xdr:to>
      <xdr:col>68</xdr:col>
      <xdr:colOff>152400</xdr:colOff>
      <xdr:row>64</xdr:row>
      <xdr:rowOff>55456</xdr:rowOff>
    </xdr:to>
    <xdr:cxnSp macro="">
      <xdr:nvCxnSpPr>
        <xdr:cNvPr id="333" name="直線コネクタ 332"/>
        <xdr:cNvCxnSpPr/>
      </xdr:nvCxnSpPr>
      <xdr:spPr>
        <a:xfrm flipV="1">
          <a:off x="13512800" y="11025576"/>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40852</xdr:rowOff>
    </xdr:from>
    <xdr:to>
      <xdr:col>81</xdr:col>
      <xdr:colOff>95250</xdr:colOff>
      <xdr:row>64</xdr:row>
      <xdr:rowOff>142452</xdr:rowOff>
    </xdr:to>
    <xdr:sp macro="" textlink="">
      <xdr:nvSpPr>
        <xdr:cNvPr id="343" name="楕円 342"/>
        <xdr:cNvSpPr/>
      </xdr:nvSpPr>
      <xdr:spPr>
        <a:xfrm>
          <a:off x="16967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12929</xdr:rowOff>
    </xdr:from>
    <xdr:ext cx="762000" cy="259045"/>
    <xdr:sp macro="" textlink="">
      <xdr:nvSpPr>
        <xdr:cNvPr id="344" name="定員管理の状況該当値テキスト"/>
        <xdr:cNvSpPr txBox="1"/>
      </xdr:nvSpPr>
      <xdr:spPr>
        <a:xfrm>
          <a:off x="17106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5" name="楕円 344"/>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6" name="テキスト ボックス 345"/>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8679</xdr:rowOff>
    </xdr:from>
    <xdr:to>
      <xdr:col>73</xdr:col>
      <xdr:colOff>44450</xdr:colOff>
      <xdr:row>64</xdr:row>
      <xdr:rowOff>110279</xdr:rowOff>
    </xdr:to>
    <xdr:sp macro="" textlink="">
      <xdr:nvSpPr>
        <xdr:cNvPr id="347" name="楕円 346"/>
        <xdr:cNvSpPr/>
      </xdr:nvSpPr>
      <xdr:spPr>
        <a:xfrm>
          <a:off x="15240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95056</xdr:rowOff>
    </xdr:from>
    <xdr:ext cx="762000" cy="259045"/>
    <xdr:sp macro="" textlink="">
      <xdr:nvSpPr>
        <xdr:cNvPr id="348" name="テキスト ボックス 347"/>
        <xdr:cNvSpPr txBox="1"/>
      </xdr:nvSpPr>
      <xdr:spPr>
        <a:xfrm>
          <a:off x="14909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1976</xdr:rowOff>
    </xdr:from>
    <xdr:to>
      <xdr:col>68</xdr:col>
      <xdr:colOff>203200</xdr:colOff>
      <xdr:row>64</xdr:row>
      <xdr:rowOff>103576</xdr:rowOff>
    </xdr:to>
    <xdr:sp macro="" textlink="">
      <xdr:nvSpPr>
        <xdr:cNvPr id="349" name="楕円 348"/>
        <xdr:cNvSpPr/>
      </xdr:nvSpPr>
      <xdr:spPr>
        <a:xfrm>
          <a:off x="14351000" y="109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88353</xdr:rowOff>
    </xdr:from>
    <xdr:ext cx="762000" cy="259045"/>
    <xdr:sp macro="" textlink="">
      <xdr:nvSpPr>
        <xdr:cNvPr id="350" name="テキスト ボックス 349"/>
        <xdr:cNvSpPr txBox="1"/>
      </xdr:nvSpPr>
      <xdr:spPr>
        <a:xfrm>
          <a:off x="14020800" y="110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4656</xdr:rowOff>
    </xdr:from>
    <xdr:to>
      <xdr:col>64</xdr:col>
      <xdr:colOff>152400</xdr:colOff>
      <xdr:row>64</xdr:row>
      <xdr:rowOff>106256</xdr:rowOff>
    </xdr:to>
    <xdr:sp macro="" textlink="">
      <xdr:nvSpPr>
        <xdr:cNvPr id="351" name="楕円 350"/>
        <xdr:cNvSpPr/>
      </xdr:nvSpPr>
      <xdr:spPr>
        <a:xfrm>
          <a:off x="13462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91033</xdr:rowOff>
    </xdr:from>
    <xdr:ext cx="762000" cy="259045"/>
    <xdr:sp macro="" textlink="">
      <xdr:nvSpPr>
        <xdr:cNvPr id="352" name="テキスト ボックス 351"/>
        <xdr:cNvSpPr txBox="1"/>
      </xdr:nvSpPr>
      <xdr:spPr>
        <a:xfrm>
          <a:off x="13131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標準財政規模が減少傾向にあるが、元利償還金に対する交付税算入比率が高くなっていることや、資本費平準化債の発行に伴い準公債費が抑制されていことにより、実質公債費比率は横ばいである。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令和４年度からは次期ごみ処理施設建設等大型事業に係る元金償還開始に伴う公債費の増加により比率が悪化することから、公債費の財源確保のほか、計画的な繰上償還を行い、比率上昇の抑制を図る。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72269</xdr:rowOff>
    </xdr:to>
    <xdr:cxnSp macro="">
      <xdr:nvCxnSpPr>
        <xdr:cNvPr id="388" name="直線コネクタ 387"/>
        <xdr:cNvCxnSpPr/>
      </xdr:nvCxnSpPr>
      <xdr:spPr>
        <a:xfrm>
          <a:off x="16179800" y="73986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83759</xdr:rowOff>
    </xdr:to>
    <xdr:cxnSp macro="">
      <xdr:nvCxnSpPr>
        <xdr:cNvPr id="391" name="直線コネクタ 390"/>
        <xdr:cNvCxnSpPr/>
      </xdr:nvCxnSpPr>
      <xdr:spPr>
        <a:xfrm flipV="1">
          <a:off x="15290800" y="73986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83759</xdr:rowOff>
    </xdr:from>
    <xdr:to>
      <xdr:col>72</xdr:col>
      <xdr:colOff>203200</xdr:colOff>
      <xdr:row>43</xdr:row>
      <xdr:rowOff>152702</xdr:rowOff>
    </xdr:to>
    <xdr:cxnSp macro="">
      <xdr:nvCxnSpPr>
        <xdr:cNvPr id="394" name="直線コネクタ 393"/>
        <xdr:cNvCxnSpPr/>
      </xdr:nvCxnSpPr>
      <xdr:spPr>
        <a:xfrm flipV="1">
          <a:off x="14401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152702</xdr:rowOff>
    </xdr:from>
    <xdr:to>
      <xdr:col>68</xdr:col>
      <xdr:colOff>152400</xdr:colOff>
      <xdr:row>44</xdr:row>
      <xdr:rowOff>50195</xdr:rowOff>
    </xdr:to>
    <xdr:cxnSp macro="">
      <xdr:nvCxnSpPr>
        <xdr:cNvPr id="397" name="直線コネクタ 396"/>
        <xdr:cNvCxnSpPr/>
      </xdr:nvCxnSpPr>
      <xdr:spPr>
        <a:xfrm flipV="1">
          <a:off x="13512800" y="75250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07" name="楕円 406"/>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164996</xdr:rowOff>
    </xdr:from>
    <xdr:ext cx="762000" cy="259045"/>
    <xdr:sp macro="" textlink="">
      <xdr:nvSpPr>
        <xdr:cNvPr id="408" name="公債費負担の状況該当値テキスト"/>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9" name="楕円 408"/>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10" name="テキスト ボックス 409"/>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32959</xdr:rowOff>
    </xdr:from>
    <xdr:to>
      <xdr:col>73</xdr:col>
      <xdr:colOff>44450</xdr:colOff>
      <xdr:row>43</xdr:row>
      <xdr:rowOff>134559</xdr:rowOff>
    </xdr:to>
    <xdr:sp macro="" textlink="">
      <xdr:nvSpPr>
        <xdr:cNvPr id="411" name="楕円 410"/>
        <xdr:cNvSpPr/>
      </xdr:nvSpPr>
      <xdr:spPr>
        <a:xfrm>
          <a:off x="15240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119336</xdr:rowOff>
    </xdr:from>
    <xdr:ext cx="762000" cy="259045"/>
    <xdr:sp macro="" textlink="">
      <xdr:nvSpPr>
        <xdr:cNvPr id="412" name="テキスト ボックス 411"/>
        <xdr:cNvSpPr txBox="1"/>
      </xdr:nvSpPr>
      <xdr:spPr>
        <a:xfrm>
          <a:off x="14909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101902</xdr:rowOff>
    </xdr:from>
    <xdr:to>
      <xdr:col>68</xdr:col>
      <xdr:colOff>203200</xdr:colOff>
      <xdr:row>44</xdr:row>
      <xdr:rowOff>32052</xdr:rowOff>
    </xdr:to>
    <xdr:sp macro="" textlink="">
      <xdr:nvSpPr>
        <xdr:cNvPr id="413" name="楕円 412"/>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16829</xdr:rowOff>
    </xdr:from>
    <xdr:ext cx="762000" cy="259045"/>
    <xdr:sp macro="" textlink="">
      <xdr:nvSpPr>
        <xdr:cNvPr id="414" name="テキスト ボックス 413"/>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5" name="楕円 414"/>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6" name="テキスト ボックス 415"/>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類似団体平均値を大きく上回るのは、平成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２年度まで、駅北復興まちづくり施設整備や次期ごみ処理施設建設事業に係る地方債の発行が大幅に増加傾向だったが、令和３年度以降は大型事業の完了により、償還額が借入額を上回り、残高が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地方債の発行に当たっては交付税措置の高い地方債を活用するとともに、地方債の繰上償還を行い、将来負担の軽減を図る。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22555</xdr:rowOff>
    </xdr:from>
    <xdr:to>
      <xdr:col>81</xdr:col>
      <xdr:colOff>44450</xdr:colOff>
      <xdr:row>16</xdr:row>
      <xdr:rowOff>56820</xdr:rowOff>
    </xdr:to>
    <xdr:cxnSp macro="">
      <xdr:nvCxnSpPr>
        <xdr:cNvPr id="448" name="直線コネクタ 447"/>
        <xdr:cNvCxnSpPr/>
      </xdr:nvCxnSpPr>
      <xdr:spPr>
        <a:xfrm flipV="1">
          <a:off x="16179800" y="2765755"/>
          <a:ext cx="8382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56820</xdr:rowOff>
    </xdr:from>
    <xdr:to>
      <xdr:col>77</xdr:col>
      <xdr:colOff>44450</xdr:colOff>
      <xdr:row>16</xdr:row>
      <xdr:rowOff>111354</xdr:rowOff>
    </xdr:to>
    <xdr:cxnSp macro="">
      <xdr:nvCxnSpPr>
        <xdr:cNvPr id="451" name="直線コネクタ 450"/>
        <xdr:cNvCxnSpPr/>
      </xdr:nvCxnSpPr>
      <xdr:spPr>
        <a:xfrm flipV="1">
          <a:off x="15290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111354</xdr:rowOff>
    </xdr:from>
    <xdr:to>
      <xdr:col>72</xdr:col>
      <xdr:colOff>203200</xdr:colOff>
      <xdr:row>16</xdr:row>
      <xdr:rowOff>161061</xdr:rowOff>
    </xdr:to>
    <xdr:cxnSp macro="">
      <xdr:nvCxnSpPr>
        <xdr:cNvPr id="454" name="直線コネクタ 453"/>
        <xdr:cNvCxnSpPr/>
      </xdr:nvCxnSpPr>
      <xdr:spPr>
        <a:xfrm flipV="1">
          <a:off x="14401800" y="2854554"/>
          <a:ext cx="8890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161061</xdr:rowOff>
    </xdr:to>
    <xdr:cxnSp macro="">
      <xdr:nvCxnSpPr>
        <xdr:cNvPr id="457" name="直線コネクタ 456"/>
        <xdr:cNvCxnSpPr/>
      </xdr:nvCxnSpPr>
      <xdr:spPr>
        <a:xfrm>
          <a:off x="13512800" y="2866136"/>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143205</xdr:rowOff>
    </xdr:from>
    <xdr:to>
      <xdr:col>81</xdr:col>
      <xdr:colOff>95250</xdr:colOff>
      <xdr:row>16</xdr:row>
      <xdr:rowOff>73355</xdr:rowOff>
    </xdr:to>
    <xdr:sp macro="" textlink="">
      <xdr:nvSpPr>
        <xdr:cNvPr id="467" name="楕円 466"/>
        <xdr:cNvSpPr/>
      </xdr:nvSpPr>
      <xdr:spPr>
        <a:xfrm>
          <a:off x="169672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115282</xdr:rowOff>
    </xdr:from>
    <xdr:ext cx="762000" cy="259045"/>
    <xdr:sp macro="" textlink="">
      <xdr:nvSpPr>
        <xdr:cNvPr id="468" name="将来負担の状況該当値テキスト"/>
        <xdr:cNvSpPr txBox="1"/>
      </xdr:nvSpPr>
      <xdr:spPr>
        <a:xfrm>
          <a:off x="17106900" y="268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6020</xdr:rowOff>
    </xdr:from>
    <xdr:to>
      <xdr:col>77</xdr:col>
      <xdr:colOff>95250</xdr:colOff>
      <xdr:row>16</xdr:row>
      <xdr:rowOff>107620</xdr:rowOff>
    </xdr:to>
    <xdr:sp macro="" textlink="">
      <xdr:nvSpPr>
        <xdr:cNvPr id="469" name="楕円 468"/>
        <xdr:cNvSpPr/>
      </xdr:nvSpPr>
      <xdr:spPr>
        <a:xfrm>
          <a:off x="16129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92397</xdr:rowOff>
    </xdr:from>
    <xdr:ext cx="736600" cy="259045"/>
    <xdr:sp macro="" textlink="">
      <xdr:nvSpPr>
        <xdr:cNvPr id="470" name="テキスト ボックス 469"/>
        <xdr:cNvSpPr txBox="1"/>
      </xdr:nvSpPr>
      <xdr:spPr>
        <a:xfrm>
          <a:off x="15798800" y="283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60554</xdr:rowOff>
    </xdr:from>
    <xdr:to>
      <xdr:col>73</xdr:col>
      <xdr:colOff>44450</xdr:colOff>
      <xdr:row>16</xdr:row>
      <xdr:rowOff>162154</xdr:rowOff>
    </xdr:to>
    <xdr:sp macro="" textlink="">
      <xdr:nvSpPr>
        <xdr:cNvPr id="471" name="楕円 470"/>
        <xdr:cNvSpPr/>
      </xdr:nvSpPr>
      <xdr:spPr>
        <a:xfrm>
          <a:off x="15240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146931</xdr:rowOff>
    </xdr:from>
    <xdr:ext cx="762000" cy="259045"/>
    <xdr:sp macro="" textlink="">
      <xdr:nvSpPr>
        <xdr:cNvPr id="472" name="テキスト ボックス 471"/>
        <xdr:cNvSpPr txBox="1"/>
      </xdr:nvSpPr>
      <xdr:spPr>
        <a:xfrm>
          <a:off x="14909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110261</xdr:rowOff>
    </xdr:from>
    <xdr:to>
      <xdr:col>68</xdr:col>
      <xdr:colOff>203200</xdr:colOff>
      <xdr:row>17</xdr:row>
      <xdr:rowOff>40411</xdr:rowOff>
    </xdr:to>
    <xdr:sp macro="" textlink="">
      <xdr:nvSpPr>
        <xdr:cNvPr id="473" name="楕円 472"/>
        <xdr:cNvSpPr/>
      </xdr:nvSpPr>
      <xdr:spPr>
        <a:xfrm>
          <a:off x="14351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25188</xdr:rowOff>
    </xdr:from>
    <xdr:ext cx="762000" cy="259045"/>
    <xdr:sp macro="" textlink="">
      <xdr:nvSpPr>
        <xdr:cNvPr id="474" name="テキスト ボックス 473"/>
        <xdr:cNvSpPr txBox="1"/>
      </xdr:nvSpPr>
      <xdr:spPr>
        <a:xfrm>
          <a:off x="14020800" y="29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75" name="楕円 474"/>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76" name="テキスト ボックス 475"/>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ここ数年、職員数の減による数値の減少が続いているが、令和２年度は、会計年度任用職員の運用開始による人件費の上昇で一時的に大幅な数値の上昇となった。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今後も、組織の合理化、事務・事業の整理、民間委託等の推進による人員の適正配置に努める。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37</xdr:row>
      <xdr:rowOff>44450</xdr:rowOff>
    </xdr:to>
    <xdr:cxnSp macro="">
      <xdr:nvCxnSpPr>
        <xdr:cNvPr id="66" name="直線コネクタ 65"/>
        <xdr:cNvCxnSpPr/>
      </xdr:nvCxnSpPr>
      <xdr:spPr>
        <a:xfrm>
          <a:off x="3987800" y="6311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139700</xdr:rowOff>
    </xdr:from>
    <xdr:to>
      <xdr:col>19</xdr:col>
      <xdr:colOff>187325</xdr:colOff>
      <xdr:row>37</xdr:row>
      <xdr:rowOff>158750</xdr:rowOff>
    </xdr:to>
    <xdr:cxnSp macro="">
      <xdr:nvCxnSpPr>
        <xdr:cNvPr id="69" name="直線コネクタ 68"/>
        <xdr:cNvCxnSpPr/>
      </xdr:nvCxnSpPr>
      <xdr:spPr>
        <a:xfrm flipV="1">
          <a:off x="3098800" y="6311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37</xdr:row>
      <xdr:rowOff>158750</xdr:rowOff>
    </xdr:to>
    <xdr:cxnSp macro="">
      <xdr:nvCxnSpPr>
        <xdr:cNvPr id="72" name="直線コネクタ 71"/>
        <xdr:cNvCxnSpPr/>
      </xdr:nvCxnSpPr>
      <xdr:spPr>
        <a:xfrm>
          <a:off x="2209800" y="60960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95250</xdr:rowOff>
    </xdr:from>
    <xdr:to>
      <xdr:col>11</xdr:col>
      <xdr:colOff>9525</xdr:colOff>
      <xdr:row>35</xdr:row>
      <xdr:rowOff>95250</xdr:rowOff>
    </xdr:to>
    <xdr:cxnSp macro="">
      <xdr:nvCxnSpPr>
        <xdr:cNvPr id="75" name="直線コネクタ 74"/>
        <xdr:cNvCxnSpPr/>
      </xdr:nvCxnSpPr>
      <xdr:spPr>
        <a:xfrm>
          <a:off x="13208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22877</xdr:rowOff>
    </xdr:from>
    <xdr:ext cx="762000" cy="259045"/>
    <xdr:sp macro="" textlink="">
      <xdr:nvSpPr>
        <xdr:cNvPr id="90" name="テキスト ボックス 89"/>
        <xdr:cNvSpPr txBox="1"/>
      </xdr:nvSpPr>
      <xdr:spPr>
        <a:xfrm>
          <a:off x="2717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156227</xdr:rowOff>
    </xdr:from>
    <xdr:ext cx="762000" cy="259045"/>
    <xdr:sp macro="" textlink="">
      <xdr:nvSpPr>
        <xdr:cNvPr id="94" name="テキスト ボックス 93"/>
        <xdr:cNvSpPr txBox="1"/>
      </xdr:nvSpPr>
      <xdr:spPr>
        <a:xfrm>
          <a:off x="939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市民一人当たりの公共施設延床面積が大きいことや類似団体の多くが一部事務組合で行っている消防及びごみ処理を直営で行っていることから、類似団体内平均値を恒常的に上回っている。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今後も、人口の減少傾向が続くことから、施設の適正配置等に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より、支出削減を図る。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19</xdr:row>
      <xdr:rowOff>46990</xdr:rowOff>
    </xdr:to>
    <xdr:cxnSp macro="">
      <xdr:nvCxnSpPr>
        <xdr:cNvPr id="127" name="直線コネクタ 126"/>
        <xdr:cNvCxnSpPr/>
      </xdr:nvCxnSpPr>
      <xdr:spPr>
        <a:xfrm>
          <a:off x="15671800" y="3159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73660</xdr:rowOff>
    </xdr:to>
    <xdr:cxnSp macro="">
      <xdr:nvCxnSpPr>
        <xdr:cNvPr id="130" name="直線コネクタ 129"/>
        <xdr:cNvCxnSpPr/>
      </xdr:nvCxnSpPr>
      <xdr:spPr>
        <a:xfrm>
          <a:off x="14782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20</xdr:row>
      <xdr:rowOff>58420</xdr:rowOff>
    </xdr:to>
    <xdr:cxnSp macro="">
      <xdr:nvCxnSpPr>
        <xdr:cNvPr id="133" name="直線コネクタ 132"/>
        <xdr:cNvCxnSpPr/>
      </xdr:nvCxnSpPr>
      <xdr:spPr>
        <a:xfrm flipV="1">
          <a:off x="13893800" y="3121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20</xdr:row>
      <xdr:rowOff>58420</xdr:rowOff>
    </xdr:to>
    <xdr:cxnSp macro="">
      <xdr:nvCxnSpPr>
        <xdr:cNvPr id="136" name="直線コネクタ 135"/>
        <xdr:cNvCxnSpPr/>
      </xdr:nvCxnSpPr>
      <xdr:spPr>
        <a:xfrm>
          <a:off x="13004800" y="3319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6" name="楕円 145"/>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7" name="物件費該当値テキスト"/>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2" name="楕円 151"/>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3" name="テキスト ボックス 152"/>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xdr:rowOff>
    </xdr:from>
    <xdr:to>
      <xdr:col>65</xdr:col>
      <xdr:colOff>53975</xdr:colOff>
      <xdr:row>19</xdr:row>
      <xdr:rowOff>113030</xdr:rowOff>
    </xdr:to>
    <xdr:sp macro="" textlink="">
      <xdr:nvSpPr>
        <xdr:cNvPr id="154" name="楕円 153"/>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97807</xdr:rowOff>
    </xdr:from>
    <xdr:ext cx="762000" cy="259045"/>
    <xdr:sp macro="" textlink="">
      <xdr:nvSpPr>
        <xdr:cNvPr id="155" name="テキスト ボックス 154"/>
        <xdr:cNvSpPr txBox="1"/>
      </xdr:nvSpPr>
      <xdr:spPr>
        <a:xfrm>
          <a:off x="12623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類似団体内平均値を大きく下回る扶助費となっている。これは、生活保護率が低いこと等が要因と考えられる。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今後も、扶助費に関する各事業を適正に運営し、必要最小限の支出となるよう努める。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63500</xdr:rowOff>
    </xdr:to>
    <xdr:cxnSp macro="">
      <xdr:nvCxnSpPr>
        <xdr:cNvPr id="188" name="直線コネクタ 187"/>
        <xdr:cNvCxnSpPr/>
      </xdr:nvCxnSpPr>
      <xdr:spPr>
        <a:xfrm>
          <a:off x="3987800" y="930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127000</xdr:rowOff>
    </xdr:to>
    <xdr:cxnSp macro="">
      <xdr:nvCxnSpPr>
        <xdr:cNvPr id="191" name="直線コネクタ 190"/>
        <xdr:cNvCxnSpPr/>
      </xdr:nvCxnSpPr>
      <xdr:spPr>
        <a:xfrm flipV="1">
          <a:off x="3098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4" name="直線コネクタ 193"/>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7" name="直線コネクタ 196"/>
        <xdr:cNvCxnSpPr/>
      </xdr:nvCxnSpPr>
      <xdr:spPr>
        <a:xfrm>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年度より下水道事業会計と簡易水道事業会計について、地方公営企業法を適用し、上記会計に対する繰出金を補助費等に整理した。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公共施設の老朽化に伴い維持補修費等が増加傾向にあることから公共施設等総合管理指針を基に施設の適正な配置や管理を行い、支出削減を努める。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149860</xdr:rowOff>
    </xdr:to>
    <xdr:cxnSp macro="">
      <xdr:nvCxnSpPr>
        <xdr:cNvPr id="249" name="直線コネクタ 248"/>
        <xdr:cNvCxnSpPr/>
      </xdr:nvCxnSpPr>
      <xdr:spPr>
        <a:xfrm flipV="1">
          <a:off x="15671800" y="974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46990</xdr:rowOff>
    </xdr:to>
    <xdr:cxnSp macro="">
      <xdr:nvCxnSpPr>
        <xdr:cNvPr id="252" name="直線コネクタ 251"/>
        <xdr:cNvCxnSpPr/>
      </xdr:nvCxnSpPr>
      <xdr:spPr>
        <a:xfrm flipV="1">
          <a:off x="14782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46990</xdr:rowOff>
    </xdr:to>
    <xdr:cxnSp macro="">
      <xdr:nvCxnSpPr>
        <xdr:cNvPr id="255" name="直線コネクタ 254"/>
        <xdr:cNvCxnSpPr/>
      </xdr:nvCxnSpPr>
      <xdr:spPr>
        <a:xfrm>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54610</xdr:rowOff>
    </xdr:to>
    <xdr:cxnSp macro="">
      <xdr:nvCxnSpPr>
        <xdr:cNvPr id="258" name="直線コネクタ 257"/>
        <xdr:cNvCxnSpPr/>
      </xdr:nvCxnSpPr>
      <xdr:spPr>
        <a:xfrm flipV="1">
          <a:off x="13004800" y="9743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3" name="テキスト ボックス 272"/>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類似団体内平均値を恒常的に下回っているのは消防及びごみ処理を直営で行っているためである。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今後も、補助費等に関する各事業を適正に点検・評価し、必要最小限の支出となるよう努める。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66040</xdr:rowOff>
    </xdr:to>
    <xdr:cxnSp macro="">
      <xdr:nvCxnSpPr>
        <xdr:cNvPr id="309" name="直線コネクタ 308"/>
        <xdr:cNvCxnSpPr/>
      </xdr:nvCxnSpPr>
      <xdr:spPr>
        <a:xfrm>
          <a:off x="15671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85090</xdr:rowOff>
    </xdr:to>
    <xdr:cxnSp macro="">
      <xdr:nvCxnSpPr>
        <xdr:cNvPr id="312" name="直線コネクタ 311"/>
        <xdr:cNvCxnSpPr/>
      </xdr:nvCxnSpPr>
      <xdr:spPr>
        <a:xfrm flipV="1">
          <a:off x="14782800" y="5887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85090</xdr:rowOff>
    </xdr:from>
    <xdr:to>
      <xdr:col>73</xdr:col>
      <xdr:colOff>180975</xdr:colOff>
      <xdr:row>34</xdr:row>
      <xdr:rowOff>100330</xdr:rowOff>
    </xdr:to>
    <xdr:cxnSp macro="">
      <xdr:nvCxnSpPr>
        <xdr:cNvPr id="315" name="直線コネクタ 314"/>
        <xdr:cNvCxnSpPr/>
      </xdr:nvCxnSpPr>
      <xdr:spPr>
        <a:xfrm flipV="1">
          <a:off x="13893800" y="59143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100330</xdr:rowOff>
    </xdr:from>
    <xdr:to>
      <xdr:col>69</xdr:col>
      <xdr:colOff>92075</xdr:colOff>
      <xdr:row>34</xdr:row>
      <xdr:rowOff>104140</xdr:rowOff>
    </xdr:to>
    <xdr:cxnSp macro="">
      <xdr:nvCxnSpPr>
        <xdr:cNvPr id="318" name="直線コネクタ 317"/>
        <xdr:cNvCxnSpPr/>
      </xdr:nvCxnSpPr>
      <xdr:spPr>
        <a:xfrm flipV="1">
          <a:off x="13004800" y="5929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28" name="楕円 327"/>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95267</xdr:rowOff>
    </xdr:from>
    <xdr:ext cx="762000" cy="259045"/>
    <xdr:sp macro="" textlink="">
      <xdr:nvSpPr>
        <xdr:cNvPr id="329" name="補助費等該当値テキスト"/>
        <xdr:cNvSpPr txBox="1"/>
      </xdr:nvSpPr>
      <xdr:spPr>
        <a:xfrm>
          <a:off x="16598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30" name="楕円 329"/>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1" name="テキスト ボックス 330"/>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34290</xdr:rowOff>
    </xdr:from>
    <xdr:to>
      <xdr:col>74</xdr:col>
      <xdr:colOff>31750</xdr:colOff>
      <xdr:row>34</xdr:row>
      <xdr:rowOff>135890</xdr:rowOff>
    </xdr:to>
    <xdr:sp macro="" textlink="">
      <xdr:nvSpPr>
        <xdr:cNvPr id="332" name="楕円 331"/>
        <xdr:cNvSpPr/>
      </xdr:nvSpPr>
      <xdr:spPr>
        <a:xfrm>
          <a:off x="147320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146067</xdr:rowOff>
    </xdr:from>
    <xdr:ext cx="762000" cy="259045"/>
    <xdr:sp macro="" textlink="">
      <xdr:nvSpPr>
        <xdr:cNvPr id="333" name="テキスト ボックス 332"/>
        <xdr:cNvSpPr txBox="1"/>
      </xdr:nvSpPr>
      <xdr:spPr>
        <a:xfrm>
          <a:off x="14401800"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49530</xdr:rowOff>
    </xdr:from>
    <xdr:to>
      <xdr:col>69</xdr:col>
      <xdr:colOff>142875</xdr:colOff>
      <xdr:row>34</xdr:row>
      <xdr:rowOff>151130</xdr:rowOff>
    </xdr:to>
    <xdr:sp macro="" textlink="">
      <xdr:nvSpPr>
        <xdr:cNvPr id="334" name="楕円 333"/>
        <xdr:cNvSpPr/>
      </xdr:nvSpPr>
      <xdr:spPr>
        <a:xfrm>
          <a:off x="138430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161307</xdr:rowOff>
    </xdr:from>
    <xdr:ext cx="762000" cy="259045"/>
    <xdr:sp macro="" textlink="">
      <xdr:nvSpPr>
        <xdr:cNvPr id="335" name="テキスト ボックス 334"/>
        <xdr:cNvSpPr txBox="1"/>
      </xdr:nvSpPr>
      <xdr:spPr>
        <a:xfrm>
          <a:off x="135128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6" name="楕円 335"/>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7" name="テキスト ボックス 336"/>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当市は面積が広く急峻な地形であり、多額の投資的経費を要し、類似団体内平均値を恒常的に上回る公債費となっている。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今後も、次期ごみ処理施設等大型事業の市債償還による公債費の上昇が見込まれるが、事業の選択と集中により地方債新規発行を抑制し、公債費の削減に努める。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78994</xdr:rowOff>
    </xdr:from>
    <xdr:to>
      <xdr:col>24</xdr:col>
      <xdr:colOff>25400</xdr:colOff>
      <xdr:row>80</xdr:row>
      <xdr:rowOff>90424</xdr:rowOff>
    </xdr:to>
    <xdr:cxnSp macro="">
      <xdr:nvCxnSpPr>
        <xdr:cNvPr id="367" name="直線コネクタ 366"/>
        <xdr:cNvCxnSpPr/>
      </xdr:nvCxnSpPr>
      <xdr:spPr>
        <a:xfrm>
          <a:off x="3987800" y="136235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79</xdr:row>
      <xdr:rowOff>156718</xdr:rowOff>
    </xdr:to>
    <xdr:cxnSp macro="">
      <xdr:nvCxnSpPr>
        <xdr:cNvPr id="370" name="直線コネクタ 369"/>
        <xdr:cNvCxnSpPr/>
      </xdr:nvCxnSpPr>
      <xdr:spPr>
        <a:xfrm flipV="1">
          <a:off x="3098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17272</xdr:rowOff>
    </xdr:to>
    <xdr:cxnSp macro="">
      <xdr:nvCxnSpPr>
        <xdr:cNvPr id="373" name="直線コネクタ 372"/>
        <xdr:cNvCxnSpPr/>
      </xdr:nvCxnSpPr>
      <xdr:spPr>
        <a:xfrm flipV="1">
          <a:off x="2209800" y="13701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17272</xdr:rowOff>
    </xdr:from>
    <xdr:to>
      <xdr:col>11</xdr:col>
      <xdr:colOff>9525</xdr:colOff>
      <xdr:row>80</xdr:row>
      <xdr:rowOff>40132</xdr:rowOff>
    </xdr:to>
    <xdr:cxnSp macro="">
      <xdr:nvCxnSpPr>
        <xdr:cNvPr id="376" name="直線コネクタ 375"/>
        <xdr:cNvCxnSpPr/>
      </xdr:nvCxnSpPr>
      <xdr:spPr>
        <a:xfrm flipV="1">
          <a:off x="1320800" y="13733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39624</xdr:rowOff>
    </xdr:from>
    <xdr:to>
      <xdr:col>24</xdr:col>
      <xdr:colOff>76200</xdr:colOff>
      <xdr:row>80</xdr:row>
      <xdr:rowOff>141224</xdr:rowOff>
    </xdr:to>
    <xdr:sp macro="" textlink="">
      <xdr:nvSpPr>
        <xdr:cNvPr id="386" name="楕円 385"/>
        <xdr:cNvSpPr/>
      </xdr:nvSpPr>
      <xdr:spPr>
        <a:xfrm>
          <a:off x="47752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119651</xdr:rowOff>
    </xdr:from>
    <xdr:ext cx="762000" cy="259045"/>
    <xdr:sp macro="" textlink="">
      <xdr:nvSpPr>
        <xdr:cNvPr id="387" name="公債費該当値テキスト"/>
        <xdr:cNvSpPr txBox="1"/>
      </xdr:nvSpPr>
      <xdr:spPr>
        <a:xfrm>
          <a:off x="4914900" y="136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28194</xdr:rowOff>
    </xdr:from>
    <xdr:to>
      <xdr:col>20</xdr:col>
      <xdr:colOff>38100</xdr:colOff>
      <xdr:row>79</xdr:row>
      <xdr:rowOff>129794</xdr:rowOff>
    </xdr:to>
    <xdr:sp macro="" textlink="">
      <xdr:nvSpPr>
        <xdr:cNvPr id="388" name="楕円 387"/>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114571</xdr:rowOff>
    </xdr:from>
    <xdr:ext cx="736600" cy="259045"/>
    <xdr:sp macro="" textlink="">
      <xdr:nvSpPr>
        <xdr:cNvPr id="389" name="テキスト ボックス 388"/>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90" name="楕円 389"/>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91" name="テキスト ボックス 390"/>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2" name="楕円 391"/>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3" name="テキスト ボックス 392"/>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160782</xdr:rowOff>
    </xdr:from>
    <xdr:to>
      <xdr:col>6</xdr:col>
      <xdr:colOff>171450</xdr:colOff>
      <xdr:row>80</xdr:row>
      <xdr:rowOff>90932</xdr:rowOff>
    </xdr:to>
    <xdr:sp macro="" textlink="">
      <xdr:nvSpPr>
        <xdr:cNvPr id="394" name="楕円 393"/>
        <xdr:cNvSpPr/>
      </xdr:nvSpPr>
      <xdr:spPr>
        <a:xfrm>
          <a:off x="1270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75709</xdr:rowOff>
    </xdr:from>
    <xdr:ext cx="762000" cy="259045"/>
    <xdr:sp macro="" textlink="">
      <xdr:nvSpPr>
        <xdr:cNvPr id="395" name="テキスト ボックス 394"/>
        <xdr:cNvSpPr txBox="1"/>
      </xdr:nvSpPr>
      <xdr:spPr>
        <a:xfrm>
          <a:off x="939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ポイントの増加となった。労務単価や原材料費の上昇が見込まれることから、全ての支出について見直しを行い、経常的支出の削減を図る。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92710</xdr:rowOff>
    </xdr:to>
    <xdr:cxnSp macro="">
      <xdr:nvCxnSpPr>
        <xdr:cNvPr id="426" name="直線コネクタ 425"/>
        <xdr:cNvCxnSpPr/>
      </xdr:nvCxnSpPr>
      <xdr:spPr>
        <a:xfrm>
          <a:off x="15671800" y="1282801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115570</xdr:rowOff>
    </xdr:to>
    <xdr:cxnSp macro="">
      <xdr:nvCxnSpPr>
        <xdr:cNvPr id="429" name="直線コネクタ 428"/>
        <xdr:cNvCxnSpPr/>
      </xdr:nvCxnSpPr>
      <xdr:spPr>
        <a:xfrm flipV="1">
          <a:off x="14782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161289</xdr:rowOff>
    </xdr:to>
    <xdr:cxnSp macro="">
      <xdr:nvCxnSpPr>
        <xdr:cNvPr id="432" name="直線コネクタ 431"/>
        <xdr:cNvCxnSpPr/>
      </xdr:nvCxnSpPr>
      <xdr:spPr>
        <a:xfrm flipV="1">
          <a:off x="13893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75</xdr:row>
      <xdr:rowOff>161289</xdr:rowOff>
    </xdr:to>
    <xdr:cxnSp macro="">
      <xdr:nvCxnSpPr>
        <xdr:cNvPr id="435" name="直線コネクタ 434"/>
        <xdr:cNvCxnSpPr/>
      </xdr:nvCxnSpPr>
      <xdr:spPr>
        <a:xfrm>
          <a:off x="13004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5" name="楕円 444"/>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6"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47" name="楕円 446"/>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48" name="テキスト ボックス 447"/>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9" name="楕円 448"/>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0" name="テキスト ボックス 449"/>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2" name="テキスト ボックス 451"/>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3" name="楕円 452"/>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4" name="テキスト ボックス 453"/>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66254</xdr:rowOff>
    </xdr:from>
    <xdr:to>
      <xdr:col>29</xdr:col>
      <xdr:colOff>127000</xdr:colOff>
      <xdr:row>15</xdr:row>
      <xdr:rowOff>92572</xdr:rowOff>
    </xdr:to>
    <xdr:cxnSp macro="">
      <xdr:nvCxnSpPr>
        <xdr:cNvPr id="54" name="直線コネクタ 53"/>
        <xdr:cNvCxnSpPr/>
      </xdr:nvCxnSpPr>
      <xdr:spPr bwMode="auto">
        <a:xfrm flipV="1">
          <a:off x="5003800" y="2685629"/>
          <a:ext cx="647700" cy="26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92572</xdr:rowOff>
    </xdr:from>
    <xdr:to>
      <xdr:col>26</xdr:col>
      <xdr:colOff>50800</xdr:colOff>
      <xdr:row>15</xdr:row>
      <xdr:rowOff>121490</xdr:rowOff>
    </xdr:to>
    <xdr:cxnSp macro="">
      <xdr:nvCxnSpPr>
        <xdr:cNvPr id="57" name="直線コネクタ 56"/>
        <xdr:cNvCxnSpPr/>
      </xdr:nvCxnSpPr>
      <xdr:spPr bwMode="auto">
        <a:xfrm flipV="1">
          <a:off x="4305300" y="2711947"/>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121490</xdr:rowOff>
    </xdr:from>
    <xdr:to>
      <xdr:col>22</xdr:col>
      <xdr:colOff>114300</xdr:colOff>
      <xdr:row>15</xdr:row>
      <xdr:rowOff>128576</xdr:rowOff>
    </xdr:to>
    <xdr:cxnSp macro="">
      <xdr:nvCxnSpPr>
        <xdr:cNvPr id="60" name="直線コネクタ 59"/>
        <xdr:cNvCxnSpPr/>
      </xdr:nvCxnSpPr>
      <xdr:spPr bwMode="auto">
        <a:xfrm flipV="1">
          <a:off x="3606800" y="2740865"/>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128576</xdr:rowOff>
    </xdr:from>
    <xdr:to>
      <xdr:col>18</xdr:col>
      <xdr:colOff>177800</xdr:colOff>
      <xdr:row>15</xdr:row>
      <xdr:rowOff>153851</xdr:rowOff>
    </xdr:to>
    <xdr:cxnSp macro="">
      <xdr:nvCxnSpPr>
        <xdr:cNvPr id="63" name="直線コネクタ 62"/>
        <xdr:cNvCxnSpPr/>
      </xdr:nvCxnSpPr>
      <xdr:spPr bwMode="auto">
        <a:xfrm flipV="1">
          <a:off x="2908300" y="2747951"/>
          <a:ext cx="698500" cy="2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15454</xdr:rowOff>
    </xdr:from>
    <xdr:to>
      <xdr:col>29</xdr:col>
      <xdr:colOff>177800</xdr:colOff>
      <xdr:row>15</xdr:row>
      <xdr:rowOff>117054</xdr:rowOff>
    </xdr:to>
    <xdr:sp macro="" textlink="">
      <xdr:nvSpPr>
        <xdr:cNvPr id="73" name="楕円 72"/>
        <xdr:cNvSpPr/>
      </xdr:nvSpPr>
      <xdr:spPr bwMode="auto">
        <a:xfrm>
          <a:off x="5600700" y="263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31981</xdr:rowOff>
    </xdr:from>
    <xdr:ext cx="762000" cy="259045"/>
    <xdr:sp macro="" textlink="">
      <xdr:nvSpPr>
        <xdr:cNvPr id="74" name="人口1人当たり決算額の推移該当値テキスト130"/>
        <xdr:cNvSpPr txBox="1"/>
      </xdr:nvSpPr>
      <xdr:spPr>
        <a:xfrm>
          <a:off x="5740400" y="24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41772</xdr:rowOff>
    </xdr:from>
    <xdr:to>
      <xdr:col>26</xdr:col>
      <xdr:colOff>101600</xdr:colOff>
      <xdr:row>15</xdr:row>
      <xdr:rowOff>143372</xdr:rowOff>
    </xdr:to>
    <xdr:sp macro="" textlink="">
      <xdr:nvSpPr>
        <xdr:cNvPr id="75" name="楕円 74"/>
        <xdr:cNvSpPr/>
      </xdr:nvSpPr>
      <xdr:spPr bwMode="auto">
        <a:xfrm>
          <a:off x="4953000" y="266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153549</xdr:rowOff>
    </xdr:from>
    <xdr:ext cx="736600" cy="259045"/>
    <xdr:sp macro="" textlink="">
      <xdr:nvSpPr>
        <xdr:cNvPr id="76" name="テキスト ボックス 75"/>
        <xdr:cNvSpPr txBox="1"/>
      </xdr:nvSpPr>
      <xdr:spPr>
        <a:xfrm>
          <a:off x="4622800" y="2430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70690</xdr:rowOff>
    </xdr:from>
    <xdr:to>
      <xdr:col>22</xdr:col>
      <xdr:colOff>165100</xdr:colOff>
      <xdr:row>16</xdr:row>
      <xdr:rowOff>840</xdr:rowOff>
    </xdr:to>
    <xdr:sp macro="" textlink="">
      <xdr:nvSpPr>
        <xdr:cNvPr id="77" name="楕円 76"/>
        <xdr:cNvSpPr/>
      </xdr:nvSpPr>
      <xdr:spPr bwMode="auto">
        <a:xfrm>
          <a:off x="4254500" y="269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11017</xdr:rowOff>
    </xdr:from>
    <xdr:ext cx="762000" cy="259045"/>
    <xdr:sp macro="" textlink="">
      <xdr:nvSpPr>
        <xdr:cNvPr id="78" name="テキスト ボックス 77"/>
        <xdr:cNvSpPr txBox="1"/>
      </xdr:nvSpPr>
      <xdr:spPr>
        <a:xfrm>
          <a:off x="3924300" y="245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77776</xdr:rowOff>
    </xdr:from>
    <xdr:to>
      <xdr:col>19</xdr:col>
      <xdr:colOff>38100</xdr:colOff>
      <xdr:row>16</xdr:row>
      <xdr:rowOff>7926</xdr:rowOff>
    </xdr:to>
    <xdr:sp macro="" textlink="">
      <xdr:nvSpPr>
        <xdr:cNvPr id="79" name="楕円 78"/>
        <xdr:cNvSpPr/>
      </xdr:nvSpPr>
      <xdr:spPr bwMode="auto">
        <a:xfrm>
          <a:off x="3556000" y="269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18103</xdr:rowOff>
    </xdr:from>
    <xdr:ext cx="762000" cy="259045"/>
    <xdr:sp macro="" textlink="">
      <xdr:nvSpPr>
        <xdr:cNvPr id="80" name="テキスト ボックス 79"/>
        <xdr:cNvSpPr txBox="1"/>
      </xdr:nvSpPr>
      <xdr:spPr>
        <a:xfrm>
          <a:off x="3225800" y="246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103051</xdr:rowOff>
    </xdr:from>
    <xdr:to>
      <xdr:col>15</xdr:col>
      <xdr:colOff>101600</xdr:colOff>
      <xdr:row>16</xdr:row>
      <xdr:rowOff>33201</xdr:rowOff>
    </xdr:to>
    <xdr:sp macro="" textlink="">
      <xdr:nvSpPr>
        <xdr:cNvPr id="81" name="楕円 80"/>
        <xdr:cNvSpPr/>
      </xdr:nvSpPr>
      <xdr:spPr bwMode="auto">
        <a:xfrm>
          <a:off x="2857500" y="272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43378</xdr:rowOff>
    </xdr:from>
    <xdr:ext cx="762000" cy="259045"/>
    <xdr:sp macro="" textlink="">
      <xdr:nvSpPr>
        <xdr:cNvPr id="82" name="テキスト ボックス 81"/>
        <xdr:cNvSpPr txBox="1"/>
      </xdr:nvSpPr>
      <xdr:spPr>
        <a:xfrm>
          <a:off x="2527300" y="249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12210</xdr:rowOff>
    </xdr:from>
    <xdr:to>
      <xdr:col>29</xdr:col>
      <xdr:colOff>127000</xdr:colOff>
      <xdr:row>34</xdr:row>
      <xdr:rowOff>219126</xdr:rowOff>
    </xdr:to>
    <xdr:cxnSp macro="">
      <xdr:nvCxnSpPr>
        <xdr:cNvPr id="118" name="直線コネクタ 117"/>
        <xdr:cNvCxnSpPr/>
      </xdr:nvCxnSpPr>
      <xdr:spPr bwMode="auto">
        <a:xfrm flipV="1">
          <a:off x="5003800" y="6279660"/>
          <a:ext cx="6477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219126</xdr:rowOff>
    </xdr:from>
    <xdr:to>
      <xdr:col>26</xdr:col>
      <xdr:colOff>50800</xdr:colOff>
      <xdr:row>34</xdr:row>
      <xdr:rowOff>228041</xdr:rowOff>
    </xdr:to>
    <xdr:cxnSp macro="">
      <xdr:nvCxnSpPr>
        <xdr:cNvPr id="121" name="直線コネクタ 120"/>
        <xdr:cNvCxnSpPr/>
      </xdr:nvCxnSpPr>
      <xdr:spPr bwMode="auto">
        <a:xfrm flipV="1">
          <a:off x="43053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228041</xdr:rowOff>
    </xdr:from>
    <xdr:to>
      <xdr:col>22</xdr:col>
      <xdr:colOff>114300</xdr:colOff>
      <xdr:row>34</xdr:row>
      <xdr:rowOff>249203</xdr:rowOff>
    </xdr:to>
    <xdr:cxnSp macro="">
      <xdr:nvCxnSpPr>
        <xdr:cNvPr id="124" name="直線コネクタ 123"/>
        <xdr:cNvCxnSpPr/>
      </xdr:nvCxnSpPr>
      <xdr:spPr bwMode="auto">
        <a:xfrm flipV="1">
          <a:off x="3606800" y="6495491"/>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207010</xdr:rowOff>
    </xdr:from>
    <xdr:to>
      <xdr:col>18</xdr:col>
      <xdr:colOff>177800</xdr:colOff>
      <xdr:row>34</xdr:row>
      <xdr:rowOff>249203</xdr:rowOff>
    </xdr:to>
    <xdr:cxnSp macro="">
      <xdr:nvCxnSpPr>
        <xdr:cNvPr id="127" name="直線コネクタ 126"/>
        <xdr:cNvCxnSpPr/>
      </xdr:nvCxnSpPr>
      <xdr:spPr bwMode="auto">
        <a:xfrm>
          <a:off x="2908300" y="6474460"/>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304310</xdr:rowOff>
    </xdr:from>
    <xdr:to>
      <xdr:col>29</xdr:col>
      <xdr:colOff>177800</xdr:colOff>
      <xdr:row>34</xdr:row>
      <xdr:rowOff>63010</xdr:rowOff>
    </xdr:to>
    <xdr:sp macro="" textlink="">
      <xdr:nvSpPr>
        <xdr:cNvPr id="137" name="楕円 136"/>
        <xdr:cNvSpPr/>
      </xdr:nvSpPr>
      <xdr:spPr bwMode="auto">
        <a:xfrm>
          <a:off x="56007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149387</xdr:rowOff>
    </xdr:from>
    <xdr:ext cx="762000" cy="259045"/>
    <xdr:sp macro="" textlink="">
      <xdr:nvSpPr>
        <xdr:cNvPr id="138" name="人口1人当たり決算額の推移該当値テキスト445"/>
        <xdr:cNvSpPr txBox="1"/>
      </xdr:nvSpPr>
      <xdr:spPr>
        <a:xfrm>
          <a:off x="5740400" y="60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168326</xdr:rowOff>
    </xdr:from>
    <xdr:to>
      <xdr:col>26</xdr:col>
      <xdr:colOff>101600</xdr:colOff>
      <xdr:row>34</xdr:row>
      <xdr:rowOff>269926</xdr:rowOff>
    </xdr:to>
    <xdr:sp macro="" textlink="">
      <xdr:nvSpPr>
        <xdr:cNvPr id="139" name="楕円 138"/>
        <xdr:cNvSpPr/>
      </xdr:nvSpPr>
      <xdr:spPr bwMode="auto">
        <a:xfrm>
          <a:off x="49530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280103</xdr:rowOff>
    </xdr:from>
    <xdr:ext cx="736600" cy="259045"/>
    <xdr:sp macro="" textlink="">
      <xdr:nvSpPr>
        <xdr:cNvPr id="140" name="テキスト ボックス 139"/>
        <xdr:cNvSpPr txBox="1"/>
      </xdr:nvSpPr>
      <xdr:spPr>
        <a:xfrm>
          <a:off x="4622800" y="62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177241</xdr:rowOff>
    </xdr:from>
    <xdr:to>
      <xdr:col>22</xdr:col>
      <xdr:colOff>165100</xdr:colOff>
      <xdr:row>34</xdr:row>
      <xdr:rowOff>278841</xdr:rowOff>
    </xdr:to>
    <xdr:sp macro="" textlink="">
      <xdr:nvSpPr>
        <xdr:cNvPr id="141" name="楕円 140"/>
        <xdr:cNvSpPr/>
      </xdr:nvSpPr>
      <xdr:spPr bwMode="auto">
        <a:xfrm>
          <a:off x="42545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289018</xdr:rowOff>
    </xdr:from>
    <xdr:ext cx="762000" cy="259045"/>
    <xdr:sp macro="" textlink="">
      <xdr:nvSpPr>
        <xdr:cNvPr id="142" name="テキスト ボックス 141"/>
        <xdr:cNvSpPr txBox="1"/>
      </xdr:nvSpPr>
      <xdr:spPr>
        <a:xfrm>
          <a:off x="39243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198403</xdr:rowOff>
    </xdr:from>
    <xdr:to>
      <xdr:col>19</xdr:col>
      <xdr:colOff>38100</xdr:colOff>
      <xdr:row>34</xdr:row>
      <xdr:rowOff>300003</xdr:rowOff>
    </xdr:to>
    <xdr:sp macro="" textlink="">
      <xdr:nvSpPr>
        <xdr:cNvPr id="143" name="楕円 142"/>
        <xdr:cNvSpPr/>
      </xdr:nvSpPr>
      <xdr:spPr bwMode="auto">
        <a:xfrm>
          <a:off x="35560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310180</xdr:rowOff>
    </xdr:from>
    <xdr:ext cx="762000" cy="259045"/>
    <xdr:sp macro="" textlink="">
      <xdr:nvSpPr>
        <xdr:cNvPr id="144" name="テキスト ボックス 143"/>
        <xdr:cNvSpPr txBox="1"/>
      </xdr:nvSpPr>
      <xdr:spPr>
        <a:xfrm>
          <a:off x="3225800" y="623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156210</xdr:rowOff>
    </xdr:from>
    <xdr:to>
      <xdr:col>15</xdr:col>
      <xdr:colOff>101600</xdr:colOff>
      <xdr:row>34</xdr:row>
      <xdr:rowOff>257810</xdr:rowOff>
    </xdr:to>
    <xdr:sp macro="" textlink="">
      <xdr:nvSpPr>
        <xdr:cNvPr id="145" name="楕円 144"/>
        <xdr:cNvSpPr/>
      </xdr:nvSpPr>
      <xdr:spPr bwMode="auto">
        <a:xfrm>
          <a:off x="2857500" y="642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267987</xdr:rowOff>
    </xdr:from>
    <xdr:ext cx="762000" cy="259045"/>
    <xdr:sp macro="" textlink="">
      <xdr:nvSpPr>
        <xdr:cNvPr id="146" name="テキスト ボックス 145"/>
        <xdr:cNvSpPr txBox="1"/>
      </xdr:nvSpPr>
      <xdr:spPr>
        <a:xfrm>
          <a:off x="25273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8435</xdr:rowOff>
    </xdr:from>
    <xdr:to>
      <xdr:col>24</xdr:col>
      <xdr:colOff>63500</xdr:colOff>
      <xdr:row>33</xdr:row>
      <xdr:rowOff>28551</xdr:rowOff>
    </xdr:to>
    <xdr:cxnSp macro="">
      <xdr:nvCxnSpPr>
        <xdr:cNvPr id="63" name="直線コネクタ 62"/>
        <xdr:cNvCxnSpPr/>
      </xdr:nvCxnSpPr>
      <xdr:spPr>
        <a:xfrm flipV="1">
          <a:off x="3797300" y="566628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28551</xdr:rowOff>
    </xdr:from>
    <xdr:to>
      <xdr:col>19</xdr:col>
      <xdr:colOff>177800</xdr:colOff>
      <xdr:row>33</xdr:row>
      <xdr:rowOff>86763</xdr:rowOff>
    </xdr:to>
    <xdr:cxnSp macro="">
      <xdr:nvCxnSpPr>
        <xdr:cNvPr id="66" name="直線コネクタ 65"/>
        <xdr:cNvCxnSpPr/>
      </xdr:nvCxnSpPr>
      <xdr:spPr>
        <a:xfrm flipV="1">
          <a:off x="2908300" y="5686401"/>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86763</xdr:rowOff>
    </xdr:from>
    <xdr:to>
      <xdr:col>15</xdr:col>
      <xdr:colOff>50800</xdr:colOff>
      <xdr:row>34</xdr:row>
      <xdr:rowOff>165614</xdr:rowOff>
    </xdr:to>
    <xdr:cxnSp macro="">
      <xdr:nvCxnSpPr>
        <xdr:cNvPr id="69" name="直線コネクタ 68"/>
        <xdr:cNvCxnSpPr/>
      </xdr:nvCxnSpPr>
      <xdr:spPr>
        <a:xfrm flipV="1">
          <a:off x="2019300" y="5744613"/>
          <a:ext cx="889000" cy="2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138328</xdr:rowOff>
    </xdr:from>
    <xdr:to>
      <xdr:col>10</xdr:col>
      <xdr:colOff>114300</xdr:colOff>
      <xdr:row>34</xdr:row>
      <xdr:rowOff>165614</xdr:rowOff>
    </xdr:to>
    <xdr:cxnSp macro="">
      <xdr:nvCxnSpPr>
        <xdr:cNvPr id="72" name="直線コネクタ 71"/>
        <xdr:cNvCxnSpPr/>
      </xdr:nvCxnSpPr>
      <xdr:spPr>
        <a:xfrm>
          <a:off x="1130300" y="5967628"/>
          <a:ext cx="889000" cy="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129085</xdr:rowOff>
    </xdr:from>
    <xdr:to>
      <xdr:col>24</xdr:col>
      <xdr:colOff>114300</xdr:colOff>
      <xdr:row>33</xdr:row>
      <xdr:rowOff>59235</xdr:rowOff>
    </xdr:to>
    <xdr:sp macro="" textlink="">
      <xdr:nvSpPr>
        <xdr:cNvPr id="82" name="楕円 81"/>
        <xdr:cNvSpPr/>
      </xdr:nvSpPr>
      <xdr:spPr>
        <a:xfrm>
          <a:off x="4584700" y="56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151962</xdr:rowOff>
    </xdr:from>
    <xdr:ext cx="599010" cy="259045"/>
    <xdr:sp macro="" textlink="">
      <xdr:nvSpPr>
        <xdr:cNvPr id="83" name="人件費該当値テキスト"/>
        <xdr:cNvSpPr txBox="1"/>
      </xdr:nvSpPr>
      <xdr:spPr>
        <a:xfrm>
          <a:off x="4686300" y="546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149201</xdr:rowOff>
    </xdr:from>
    <xdr:to>
      <xdr:col>20</xdr:col>
      <xdr:colOff>38100</xdr:colOff>
      <xdr:row>33</xdr:row>
      <xdr:rowOff>79351</xdr:rowOff>
    </xdr:to>
    <xdr:sp macro="" textlink="">
      <xdr:nvSpPr>
        <xdr:cNvPr id="84" name="楕円 83"/>
        <xdr:cNvSpPr/>
      </xdr:nvSpPr>
      <xdr:spPr>
        <a:xfrm>
          <a:off x="3746500" y="56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95878</xdr:rowOff>
    </xdr:from>
    <xdr:ext cx="599010" cy="259045"/>
    <xdr:sp macro="" textlink="">
      <xdr:nvSpPr>
        <xdr:cNvPr id="85" name="テキスト ボックス 84"/>
        <xdr:cNvSpPr txBox="1"/>
      </xdr:nvSpPr>
      <xdr:spPr>
        <a:xfrm>
          <a:off x="3497795" y="54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35963</xdr:rowOff>
    </xdr:from>
    <xdr:to>
      <xdr:col>15</xdr:col>
      <xdr:colOff>101600</xdr:colOff>
      <xdr:row>33</xdr:row>
      <xdr:rowOff>137563</xdr:rowOff>
    </xdr:to>
    <xdr:sp macro="" textlink="">
      <xdr:nvSpPr>
        <xdr:cNvPr id="86" name="楕円 85"/>
        <xdr:cNvSpPr/>
      </xdr:nvSpPr>
      <xdr:spPr>
        <a:xfrm>
          <a:off x="2857500" y="56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154090</xdr:rowOff>
    </xdr:from>
    <xdr:ext cx="599010" cy="259045"/>
    <xdr:sp macro="" textlink="">
      <xdr:nvSpPr>
        <xdr:cNvPr id="87" name="テキスト ボックス 86"/>
        <xdr:cNvSpPr txBox="1"/>
      </xdr:nvSpPr>
      <xdr:spPr>
        <a:xfrm>
          <a:off x="2608795" y="54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114814</xdr:rowOff>
    </xdr:from>
    <xdr:to>
      <xdr:col>10</xdr:col>
      <xdr:colOff>165100</xdr:colOff>
      <xdr:row>35</xdr:row>
      <xdr:rowOff>44964</xdr:rowOff>
    </xdr:to>
    <xdr:sp macro="" textlink="">
      <xdr:nvSpPr>
        <xdr:cNvPr id="88" name="楕円 87"/>
        <xdr:cNvSpPr/>
      </xdr:nvSpPr>
      <xdr:spPr>
        <a:xfrm>
          <a:off x="1968500" y="59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61491</xdr:rowOff>
    </xdr:from>
    <xdr:ext cx="534377" cy="259045"/>
    <xdr:sp macro="" textlink="">
      <xdr:nvSpPr>
        <xdr:cNvPr id="89" name="テキスト ボックス 88"/>
        <xdr:cNvSpPr txBox="1"/>
      </xdr:nvSpPr>
      <xdr:spPr>
        <a:xfrm>
          <a:off x="1752111" y="57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87528</xdr:rowOff>
    </xdr:from>
    <xdr:to>
      <xdr:col>6</xdr:col>
      <xdr:colOff>38100</xdr:colOff>
      <xdr:row>35</xdr:row>
      <xdr:rowOff>17678</xdr:rowOff>
    </xdr:to>
    <xdr:sp macro="" textlink="">
      <xdr:nvSpPr>
        <xdr:cNvPr id="90" name="楕円 89"/>
        <xdr:cNvSpPr/>
      </xdr:nvSpPr>
      <xdr:spPr>
        <a:xfrm>
          <a:off x="1079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34205</xdr:rowOff>
    </xdr:from>
    <xdr:ext cx="534377" cy="259045"/>
    <xdr:sp macro="" textlink="">
      <xdr:nvSpPr>
        <xdr:cNvPr id="91" name="テキスト ボックス 90"/>
        <xdr:cNvSpPr txBox="1"/>
      </xdr:nvSpPr>
      <xdr:spPr>
        <a:xfrm>
          <a:off x="863111" y="56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23206</xdr:rowOff>
    </xdr:from>
    <xdr:to>
      <xdr:col>24</xdr:col>
      <xdr:colOff>63500</xdr:colOff>
      <xdr:row>55</xdr:row>
      <xdr:rowOff>96038</xdr:rowOff>
    </xdr:to>
    <xdr:cxnSp macro="">
      <xdr:nvCxnSpPr>
        <xdr:cNvPr id="119" name="直線コネクタ 118"/>
        <xdr:cNvCxnSpPr/>
      </xdr:nvCxnSpPr>
      <xdr:spPr>
        <a:xfrm flipV="1">
          <a:off x="3797300" y="9452956"/>
          <a:ext cx="8382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96038</xdr:rowOff>
    </xdr:from>
    <xdr:to>
      <xdr:col>19</xdr:col>
      <xdr:colOff>177800</xdr:colOff>
      <xdr:row>56</xdr:row>
      <xdr:rowOff>24138</xdr:rowOff>
    </xdr:to>
    <xdr:cxnSp macro="">
      <xdr:nvCxnSpPr>
        <xdr:cNvPr id="122" name="直線コネクタ 121"/>
        <xdr:cNvCxnSpPr/>
      </xdr:nvCxnSpPr>
      <xdr:spPr>
        <a:xfrm flipV="1">
          <a:off x="2908300" y="9525788"/>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73552</xdr:rowOff>
    </xdr:from>
    <xdr:to>
      <xdr:col>15</xdr:col>
      <xdr:colOff>50800</xdr:colOff>
      <xdr:row>56</xdr:row>
      <xdr:rowOff>24138</xdr:rowOff>
    </xdr:to>
    <xdr:cxnSp macro="">
      <xdr:nvCxnSpPr>
        <xdr:cNvPr id="125" name="直線コネクタ 124"/>
        <xdr:cNvCxnSpPr/>
      </xdr:nvCxnSpPr>
      <xdr:spPr>
        <a:xfrm>
          <a:off x="2019300" y="9503302"/>
          <a:ext cx="889000" cy="1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73552</xdr:rowOff>
    </xdr:from>
    <xdr:to>
      <xdr:col>10</xdr:col>
      <xdr:colOff>114300</xdr:colOff>
      <xdr:row>55</xdr:row>
      <xdr:rowOff>142891</xdr:rowOff>
    </xdr:to>
    <xdr:cxnSp macro="">
      <xdr:nvCxnSpPr>
        <xdr:cNvPr id="128" name="直線コネクタ 127"/>
        <xdr:cNvCxnSpPr/>
      </xdr:nvCxnSpPr>
      <xdr:spPr>
        <a:xfrm flipV="1">
          <a:off x="1130300" y="9503302"/>
          <a:ext cx="889000" cy="6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143856</xdr:rowOff>
    </xdr:from>
    <xdr:to>
      <xdr:col>24</xdr:col>
      <xdr:colOff>114300</xdr:colOff>
      <xdr:row>55</xdr:row>
      <xdr:rowOff>74006</xdr:rowOff>
    </xdr:to>
    <xdr:sp macro="" textlink="">
      <xdr:nvSpPr>
        <xdr:cNvPr id="138" name="楕円 137"/>
        <xdr:cNvSpPr/>
      </xdr:nvSpPr>
      <xdr:spPr>
        <a:xfrm>
          <a:off x="4584700" y="940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166733</xdr:rowOff>
    </xdr:from>
    <xdr:ext cx="599010" cy="259045"/>
    <xdr:sp macro="" textlink="">
      <xdr:nvSpPr>
        <xdr:cNvPr id="139" name="物件費該当値テキスト"/>
        <xdr:cNvSpPr txBox="1"/>
      </xdr:nvSpPr>
      <xdr:spPr>
        <a:xfrm>
          <a:off x="4686300" y="92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45238</xdr:rowOff>
    </xdr:from>
    <xdr:to>
      <xdr:col>20</xdr:col>
      <xdr:colOff>38100</xdr:colOff>
      <xdr:row>55</xdr:row>
      <xdr:rowOff>146838</xdr:rowOff>
    </xdr:to>
    <xdr:sp macro="" textlink="">
      <xdr:nvSpPr>
        <xdr:cNvPr id="140" name="楕円 139"/>
        <xdr:cNvSpPr/>
      </xdr:nvSpPr>
      <xdr:spPr>
        <a:xfrm>
          <a:off x="3746500" y="9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163365</xdr:rowOff>
    </xdr:from>
    <xdr:ext cx="599010" cy="259045"/>
    <xdr:sp macro="" textlink="">
      <xdr:nvSpPr>
        <xdr:cNvPr id="141" name="テキスト ボックス 140"/>
        <xdr:cNvSpPr txBox="1"/>
      </xdr:nvSpPr>
      <xdr:spPr>
        <a:xfrm>
          <a:off x="3497795" y="925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144788</xdr:rowOff>
    </xdr:from>
    <xdr:to>
      <xdr:col>15</xdr:col>
      <xdr:colOff>101600</xdr:colOff>
      <xdr:row>56</xdr:row>
      <xdr:rowOff>74938</xdr:rowOff>
    </xdr:to>
    <xdr:sp macro="" textlink="">
      <xdr:nvSpPr>
        <xdr:cNvPr id="142" name="楕円 141"/>
        <xdr:cNvSpPr/>
      </xdr:nvSpPr>
      <xdr:spPr>
        <a:xfrm>
          <a:off x="2857500" y="9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91465</xdr:rowOff>
    </xdr:from>
    <xdr:ext cx="599010" cy="259045"/>
    <xdr:sp macro="" textlink="">
      <xdr:nvSpPr>
        <xdr:cNvPr id="143" name="テキスト ボックス 142"/>
        <xdr:cNvSpPr txBox="1"/>
      </xdr:nvSpPr>
      <xdr:spPr>
        <a:xfrm>
          <a:off x="2608795" y="934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22752</xdr:rowOff>
    </xdr:from>
    <xdr:to>
      <xdr:col>10</xdr:col>
      <xdr:colOff>165100</xdr:colOff>
      <xdr:row>55</xdr:row>
      <xdr:rowOff>124352</xdr:rowOff>
    </xdr:to>
    <xdr:sp macro="" textlink="">
      <xdr:nvSpPr>
        <xdr:cNvPr id="144" name="楕円 143"/>
        <xdr:cNvSpPr/>
      </xdr:nvSpPr>
      <xdr:spPr>
        <a:xfrm>
          <a:off x="1968500" y="94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140879</xdr:rowOff>
    </xdr:from>
    <xdr:ext cx="599010" cy="259045"/>
    <xdr:sp macro="" textlink="">
      <xdr:nvSpPr>
        <xdr:cNvPr id="145" name="テキスト ボックス 144"/>
        <xdr:cNvSpPr txBox="1"/>
      </xdr:nvSpPr>
      <xdr:spPr>
        <a:xfrm>
          <a:off x="1719795" y="92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92091</xdr:rowOff>
    </xdr:from>
    <xdr:to>
      <xdr:col>6</xdr:col>
      <xdr:colOff>38100</xdr:colOff>
      <xdr:row>56</xdr:row>
      <xdr:rowOff>22241</xdr:rowOff>
    </xdr:to>
    <xdr:sp macro="" textlink="">
      <xdr:nvSpPr>
        <xdr:cNvPr id="146" name="楕円 145"/>
        <xdr:cNvSpPr/>
      </xdr:nvSpPr>
      <xdr:spPr>
        <a:xfrm>
          <a:off x="1079500" y="95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38768</xdr:rowOff>
    </xdr:from>
    <xdr:ext cx="599010" cy="259045"/>
    <xdr:sp macro="" textlink="">
      <xdr:nvSpPr>
        <xdr:cNvPr id="147" name="テキスト ボックス 146"/>
        <xdr:cNvSpPr txBox="1"/>
      </xdr:nvSpPr>
      <xdr:spPr>
        <a:xfrm>
          <a:off x="830795" y="929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84219</xdr:rowOff>
    </xdr:from>
    <xdr:to>
      <xdr:col>24</xdr:col>
      <xdr:colOff>63500</xdr:colOff>
      <xdr:row>75</xdr:row>
      <xdr:rowOff>99969</xdr:rowOff>
    </xdr:to>
    <xdr:cxnSp macro="">
      <xdr:nvCxnSpPr>
        <xdr:cNvPr id="174" name="直線コネクタ 173"/>
        <xdr:cNvCxnSpPr/>
      </xdr:nvCxnSpPr>
      <xdr:spPr>
        <a:xfrm>
          <a:off x="3797300" y="12771519"/>
          <a:ext cx="838200" cy="18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158651</xdr:rowOff>
    </xdr:from>
    <xdr:to>
      <xdr:col>19</xdr:col>
      <xdr:colOff>177800</xdr:colOff>
      <xdr:row>74</xdr:row>
      <xdr:rowOff>84219</xdr:rowOff>
    </xdr:to>
    <xdr:cxnSp macro="">
      <xdr:nvCxnSpPr>
        <xdr:cNvPr id="177" name="直線コネクタ 176"/>
        <xdr:cNvCxnSpPr/>
      </xdr:nvCxnSpPr>
      <xdr:spPr>
        <a:xfrm>
          <a:off x="2908300" y="12674501"/>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158651</xdr:rowOff>
    </xdr:from>
    <xdr:to>
      <xdr:col>15</xdr:col>
      <xdr:colOff>50800</xdr:colOff>
      <xdr:row>76</xdr:row>
      <xdr:rowOff>105158</xdr:rowOff>
    </xdr:to>
    <xdr:cxnSp macro="">
      <xdr:nvCxnSpPr>
        <xdr:cNvPr id="180" name="直線コネクタ 179"/>
        <xdr:cNvCxnSpPr/>
      </xdr:nvCxnSpPr>
      <xdr:spPr>
        <a:xfrm flipV="1">
          <a:off x="2019300" y="12674501"/>
          <a:ext cx="8890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149027</xdr:rowOff>
    </xdr:from>
    <xdr:to>
      <xdr:col>10</xdr:col>
      <xdr:colOff>114300</xdr:colOff>
      <xdr:row>76</xdr:row>
      <xdr:rowOff>105158</xdr:rowOff>
    </xdr:to>
    <xdr:cxnSp macro="">
      <xdr:nvCxnSpPr>
        <xdr:cNvPr id="183" name="直線コネクタ 182"/>
        <xdr:cNvCxnSpPr/>
      </xdr:nvCxnSpPr>
      <xdr:spPr>
        <a:xfrm>
          <a:off x="1130300" y="13007777"/>
          <a:ext cx="889000" cy="1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49169</xdr:rowOff>
    </xdr:from>
    <xdr:to>
      <xdr:col>24</xdr:col>
      <xdr:colOff>114300</xdr:colOff>
      <xdr:row>75</xdr:row>
      <xdr:rowOff>150769</xdr:rowOff>
    </xdr:to>
    <xdr:sp macro="" textlink="">
      <xdr:nvSpPr>
        <xdr:cNvPr id="193" name="楕円 192"/>
        <xdr:cNvSpPr/>
      </xdr:nvSpPr>
      <xdr:spPr>
        <a:xfrm>
          <a:off x="45847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72046</xdr:rowOff>
    </xdr:from>
    <xdr:ext cx="534377" cy="259045"/>
    <xdr:sp macro="" textlink="">
      <xdr:nvSpPr>
        <xdr:cNvPr id="194" name="維持補修費該当値テキスト"/>
        <xdr:cNvSpPr txBox="1"/>
      </xdr:nvSpPr>
      <xdr:spPr>
        <a:xfrm>
          <a:off x="4686300" y="127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33419</xdr:rowOff>
    </xdr:from>
    <xdr:to>
      <xdr:col>20</xdr:col>
      <xdr:colOff>38100</xdr:colOff>
      <xdr:row>74</xdr:row>
      <xdr:rowOff>135019</xdr:rowOff>
    </xdr:to>
    <xdr:sp macro="" textlink="">
      <xdr:nvSpPr>
        <xdr:cNvPr id="195" name="楕円 194"/>
        <xdr:cNvSpPr/>
      </xdr:nvSpPr>
      <xdr:spPr>
        <a:xfrm>
          <a:off x="3746500" y="127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151546</xdr:rowOff>
    </xdr:from>
    <xdr:ext cx="534377" cy="259045"/>
    <xdr:sp macro="" textlink="">
      <xdr:nvSpPr>
        <xdr:cNvPr id="196" name="テキスト ボックス 195"/>
        <xdr:cNvSpPr txBox="1"/>
      </xdr:nvSpPr>
      <xdr:spPr>
        <a:xfrm>
          <a:off x="3530111" y="124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107851</xdr:rowOff>
    </xdr:from>
    <xdr:to>
      <xdr:col>15</xdr:col>
      <xdr:colOff>101600</xdr:colOff>
      <xdr:row>74</xdr:row>
      <xdr:rowOff>38001</xdr:rowOff>
    </xdr:to>
    <xdr:sp macro="" textlink="">
      <xdr:nvSpPr>
        <xdr:cNvPr id="197" name="楕円 196"/>
        <xdr:cNvSpPr/>
      </xdr:nvSpPr>
      <xdr:spPr>
        <a:xfrm>
          <a:off x="2857500" y="12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54528</xdr:rowOff>
    </xdr:from>
    <xdr:ext cx="534377" cy="259045"/>
    <xdr:sp macro="" textlink="">
      <xdr:nvSpPr>
        <xdr:cNvPr id="198" name="テキスト ボックス 197"/>
        <xdr:cNvSpPr txBox="1"/>
      </xdr:nvSpPr>
      <xdr:spPr>
        <a:xfrm>
          <a:off x="2641111" y="1239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54358</xdr:rowOff>
    </xdr:from>
    <xdr:to>
      <xdr:col>10</xdr:col>
      <xdr:colOff>165100</xdr:colOff>
      <xdr:row>76</xdr:row>
      <xdr:rowOff>155958</xdr:rowOff>
    </xdr:to>
    <xdr:sp macro="" textlink="">
      <xdr:nvSpPr>
        <xdr:cNvPr id="199" name="楕円 198"/>
        <xdr:cNvSpPr/>
      </xdr:nvSpPr>
      <xdr:spPr>
        <a:xfrm>
          <a:off x="1968500" y="1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1036</xdr:rowOff>
    </xdr:from>
    <xdr:ext cx="534377" cy="259045"/>
    <xdr:sp macro="" textlink="">
      <xdr:nvSpPr>
        <xdr:cNvPr id="200" name="テキスト ボックス 199"/>
        <xdr:cNvSpPr txBox="1"/>
      </xdr:nvSpPr>
      <xdr:spPr>
        <a:xfrm>
          <a:off x="1752111" y="12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98227</xdr:rowOff>
    </xdr:from>
    <xdr:to>
      <xdr:col>6</xdr:col>
      <xdr:colOff>38100</xdr:colOff>
      <xdr:row>76</xdr:row>
      <xdr:rowOff>28377</xdr:rowOff>
    </xdr:to>
    <xdr:sp macro="" textlink="">
      <xdr:nvSpPr>
        <xdr:cNvPr id="201" name="楕円 200"/>
        <xdr:cNvSpPr/>
      </xdr:nvSpPr>
      <xdr:spPr>
        <a:xfrm>
          <a:off x="1079500" y="129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44904</xdr:rowOff>
    </xdr:from>
    <xdr:ext cx="534377" cy="259045"/>
    <xdr:sp macro="" textlink="">
      <xdr:nvSpPr>
        <xdr:cNvPr id="202" name="テキスト ボックス 201"/>
        <xdr:cNvSpPr txBox="1"/>
      </xdr:nvSpPr>
      <xdr:spPr>
        <a:xfrm>
          <a:off x="863111" y="127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143904</xdr:rowOff>
    </xdr:from>
    <xdr:to>
      <xdr:col>24</xdr:col>
      <xdr:colOff>63500</xdr:colOff>
      <xdr:row>97</xdr:row>
      <xdr:rowOff>107251</xdr:rowOff>
    </xdr:to>
    <xdr:cxnSp macro="">
      <xdr:nvCxnSpPr>
        <xdr:cNvPr id="232" name="直線コネクタ 231"/>
        <xdr:cNvCxnSpPr/>
      </xdr:nvCxnSpPr>
      <xdr:spPr>
        <a:xfrm>
          <a:off x="3797300" y="16603104"/>
          <a:ext cx="838200" cy="1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143904</xdr:rowOff>
    </xdr:from>
    <xdr:to>
      <xdr:col>19</xdr:col>
      <xdr:colOff>177800</xdr:colOff>
      <xdr:row>98</xdr:row>
      <xdr:rowOff>66370</xdr:rowOff>
    </xdr:to>
    <xdr:cxnSp macro="">
      <xdr:nvCxnSpPr>
        <xdr:cNvPr id="235" name="直線コネクタ 234"/>
        <xdr:cNvCxnSpPr/>
      </xdr:nvCxnSpPr>
      <xdr:spPr>
        <a:xfrm flipV="1">
          <a:off x="2908300" y="16603104"/>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66370</xdr:rowOff>
    </xdr:from>
    <xdr:to>
      <xdr:col>15</xdr:col>
      <xdr:colOff>50800</xdr:colOff>
      <xdr:row>98</xdr:row>
      <xdr:rowOff>100546</xdr:rowOff>
    </xdr:to>
    <xdr:cxnSp macro="">
      <xdr:nvCxnSpPr>
        <xdr:cNvPr id="238" name="直線コネクタ 237"/>
        <xdr:cNvCxnSpPr/>
      </xdr:nvCxnSpPr>
      <xdr:spPr>
        <a:xfrm flipV="1">
          <a:off x="2019300" y="1686847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100546</xdr:rowOff>
    </xdr:from>
    <xdr:to>
      <xdr:col>10</xdr:col>
      <xdr:colOff>114300</xdr:colOff>
      <xdr:row>98</xdr:row>
      <xdr:rowOff>129133</xdr:rowOff>
    </xdr:to>
    <xdr:cxnSp macro="">
      <xdr:nvCxnSpPr>
        <xdr:cNvPr id="241" name="直線コネクタ 240"/>
        <xdr:cNvCxnSpPr/>
      </xdr:nvCxnSpPr>
      <xdr:spPr>
        <a:xfrm flipV="1">
          <a:off x="1130300" y="16902646"/>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56451</xdr:rowOff>
    </xdr:from>
    <xdr:to>
      <xdr:col>24</xdr:col>
      <xdr:colOff>114300</xdr:colOff>
      <xdr:row>97</xdr:row>
      <xdr:rowOff>158051</xdr:rowOff>
    </xdr:to>
    <xdr:sp macro="" textlink="">
      <xdr:nvSpPr>
        <xdr:cNvPr id="251" name="楕円 250"/>
        <xdr:cNvSpPr/>
      </xdr:nvSpPr>
      <xdr:spPr>
        <a:xfrm>
          <a:off x="4584700" y="166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34878</xdr:rowOff>
    </xdr:from>
    <xdr:ext cx="534377" cy="259045"/>
    <xdr:sp macro="" textlink="">
      <xdr:nvSpPr>
        <xdr:cNvPr id="252" name="扶助費該当値テキスト"/>
        <xdr:cNvSpPr txBox="1"/>
      </xdr:nvSpPr>
      <xdr:spPr>
        <a:xfrm>
          <a:off x="4686300" y="166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93104</xdr:rowOff>
    </xdr:from>
    <xdr:to>
      <xdr:col>20</xdr:col>
      <xdr:colOff>38100</xdr:colOff>
      <xdr:row>97</xdr:row>
      <xdr:rowOff>23254</xdr:rowOff>
    </xdr:to>
    <xdr:sp macro="" textlink="">
      <xdr:nvSpPr>
        <xdr:cNvPr id="253" name="楕円 252"/>
        <xdr:cNvSpPr/>
      </xdr:nvSpPr>
      <xdr:spPr>
        <a:xfrm>
          <a:off x="3746500" y="1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14381</xdr:rowOff>
    </xdr:from>
    <xdr:ext cx="534377" cy="259045"/>
    <xdr:sp macro="" textlink="">
      <xdr:nvSpPr>
        <xdr:cNvPr id="254" name="テキスト ボックス 253"/>
        <xdr:cNvSpPr txBox="1"/>
      </xdr:nvSpPr>
      <xdr:spPr>
        <a:xfrm>
          <a:off x="3530111" y="166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15570</xdr:rowOff>
    </xdr:from>
    <xdr:to>
      <xdr:col>15</xdr:col>
      <xdr:colOff>101600</xdr:colOff>
      <xdr:row>98</xdr:row>
      <xdr:rowOff>117170</xdr:rowOff>
    </xdr:to>
    <xdr:sp macro="" textlink="">
      <xdr:nvSpPr>
        <xdr:cNvPr id="255" name="楕円 254"/>
        <xdr:cNvSpPr/>
      </xdr:nvSpPr>
      <xdr:spPr>
        <a:xfrm>
          <a:off x="2857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108297</xdr:rowOff>
    </xdr:from>
    <xdr:ext cx="534377" cy="259045"/>
    <xdr:sp macro="" textlink="">
      <xdr:nvSpPr>
        <xdr:cNvPr id="256" name="テキスト ボックス 255"/>
        <xdr:cNvSpPr txBox="1"/>
      </xdr:nvSpPr>
      <xdr:spPr>
        <a:xfrm>
          <a:off x="2641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49746</xdr:rowOff>
    </xdr:from>
    <xdr:to>
      <xdr:col>10</xdr:col>
      <xdr:colOff>165100</xdr:colOff>
      <xdr:row>98</xdr:row>
      <xdr:rowOff>151346</xdr:rowOff>
    </xdr:to>
    <xdr:sp macro="" textlink="">
      <xdr:nvSpPr>
        <xdr:cNvPr id="257" name="楕円 256"/>
        <xdr:cNvSpPr/>
      </xdr:nvSpPr>
      <xdr:spPr>
        <a:xfrm>
          <a:off x="1968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142473</xdr:rowOff>
    </xdr:from>
    <xdr:ext cx="534377" cy="259045"/>
    <xdr:sp macro="" textlink="">
      <xdr:nvSpPr>
        <xdr:cNvPr id="258" name="テキスト ボックス 257"/>
        <xdr:cNvSpPr txBox="1"/>
      </xdr:nvSpPr>
      <xdr:spPr>
        <a:xfrm>
          <a:off x="1752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78333</xdr:rowOff>
    </xdr:from>
    <xdr:to>
      <xdr:col>6</xdr:col>
      <xdr:colOff>38100</xdr:colOff>
      <xdr:row>99</xdr:row>
      <xdr:rowOff>8483</xdr:rowOff>
    </xdr:to>
    <xdr:sp macro="" textlink="">
      <xdr:nvSpPr>
        <xdr:cNvPr id="259" name="楕円 258"/>
        <xdr:cNvSpPr/>
      </xdr:nvSpPr>
      <xdr:spPr>
        <a:xfrm>
          <a:off x="1079500" y="16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171060</xdr:rowOff>
    </xdr:from>
    <xdr:ext cx="534377" cy="259045"/>
    <xdr:sp macro="" textlink="">
      <xdr:nvSpPr>
        <xdr:cNvPr id="260" name="テキスト ボックス 259"/>
        <xdr:cNvSpPr txBox="1"/>
      </xdr:nvSpPr>
      <xdr:spPr>
        <a:xfrm>
          <a:off x="863111" y="169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27305</xdr:rowOff>
    </xdr:from>
    <xdr:to>
      <xdr:col>55</xdr:col>
      <xdr:colOff>0</xdr:colOff>
      <xdr:row>36</xdr:row>
      <xdr:rowOff>99488</xdr:rowOff>
    </xdr:to>
    <xdr:cxnSp macro="">
      <xdr:nvCxnSpPr>
        <xdr:cNvPr id="292" name="直線コネクタ 291"/>
        <xdr:cNvCxnSpPr/>
      </xdr:nvCxnSpPr>
      <xdr:spPr>
        <a:xfrm>
          <a:off x="9639300" y="6199505"/>
          <a:ext cx="8382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141104</xdr:rowOff>
    </xdr:from>
    <xdr:to>
      <xdr:col>50</xdr:col>
      <xdr:colOff>114300</xdr:colOff>
      <xdr:row>36</xdr:row>
      <xdr:rowOff>27305</xdr:rowOff>
    </xdr:to>
    <xdr:cxnSp macro="">
      <xdr:nvCxnSpPr>
        <xdr:cNvPr id="295" name="直線コネクタ 294"/>
        <xdr:cNvCxnSpPr/>
      </xdr:nvCxnSpPr>
      <xdr:spPr>
        <a:xfrm>
          <a:off x="8750300" y="5113154"/>
          <a:ext cx="889000" cy="10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7" name="テキスト ボックス 296"/>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141104</xdr:rowOff>
    </xdr:from>
    <xdr:to>
      <xdr:col>45</xdr:col>
      <xdr:colOff>177800</xdr:colOff>
      <xdr:row>37</xdr:row>
      <xdr:rowOff>54966</xdr:rowOff>
    </xdr:to>
    <xdr:cxnSp macro="">
      <xdr:nvCxnSpPr>
        <xdr:cNvPr id="298" name="直線コネクタ 297"/>
        <xdr:cNvCxnSpPr/>
      </xdr:nvCxnSpPr>
      <xdr:spPr>
        <a:xfrm flipV="1">
          <a:off x="7861300" y="5113154"/>
          <a:ext cx="889000" cy="128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24420</xdr:rowOff>
    </xdr:from>
    <xdr:to>
      <xdr:col>41</xdr:col>
      <xdr:colOff>50800</xdr:colOff>
      <xdr:row>37</xdr:row>
      <xdr:rowOff>54966</xdr:rowOff>
    </xdr:to>
    <xdr:cxnSp macro="">
      <xdr:nvCxnSpPr>
        <xdr:cNvPr id="301" name="直線コネクタ 300"/>
        <xdr:cNvCxnSpPr/>
      </xdr:nvCxnSpPr>
      <xdr:spPr>
        <a:xfrm>
          <a:off x="6972300" y="6368070"/>
          <a:ext cx="889000" cy="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48688</xdr:rowOff>
    </xdr:from>
    <xdr:to>
      <xdr:col>55</xdr:col>
      <xdr:colOff>50800</xdr:colOff>
      <xdr:row>36</xdr:row>
      <xdr:rowOff>150288</xdr:rowOff>
    </xdr:to>
    <xdr:sp macro="" textlink="">
      <xdr:nvSpPr>
        <xdr:cNvPr id="311" name="楕円 310"/>
        <xdr:cNvSpPr/>
      </xdr:nvSpPr>
      <xdr:spPr>
        <a:xfrm>
          <a:off x="10426700" y="62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27115</xdr:rowOff>
    </xdr:from>
    <xdr:ext cx="534377" cy="259045"/>
    <xdr:sp macro="" textlink="">
      <xdr:nvSpPr>
        <xdr:cNvPr id="312" name="補助費等該当値テキスト"/>
        <xdr:cNvSpPr txBox="1"/>
      </xdr:nvSpPr>
      <xdr:spPr>
        <a:xfrm>
          <a:off x="10528300" y="61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147955</xdr:rowOff>
    </xdr:from>
    <xdr:to>
      <xdr:col>50</xdr:col>
      <xdr:colOff>165100</xdr:colOff>
      <xdr:row>36</xdr:row>
      <xdr:rowOff>78105</xdr:rowOff>
    </xdr:to>
    <xdr:sp macro="" textlink="">
      <xdr:nvSpPr>
        <xdr:cNvPr id="313" name="楕円 312"/>
        <xdr:cNvSpPr/>
      </xdr:nvSpPr>
      <xdr:spPr>
        <a:xfrm>
          <a:off x="9588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94632</xdr:rowOff>
    </xdr:from>
    <xdr:ext cx="534377" cy="259045"/>
    <xdr:sp macro="" textlink="">
      <xdr:nvSpPr>
        <xdr:cNvPr id="314" name="テキスト ボックス 313"/>
        <xdr:cNvSpPr txBox="1"/>
      </xdr:nvSpPr>
      <xdr:spPr>
        <a:xfrm>
          <a:off x="9372111" y="59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90304</xdr:rowOff>
    </xdr:from>
    <xdr:to>
      <xdr:col>46</xdr:col>
      <xdr:colOff>38100</xdr:colOff>
      <xdr:row>30</xdr:row>
      <xdr:rowOff>20454</xdr:rowOff>
    </xdr:to>
    <xdr:sp macro="" textlink="">
      <xdr:nvSpPr>
        <xdr:cNvPr id="315" name="楕円 314"/>
        <xdr:cNvSpPr/>
      </xdr:nvSpPr>
      <xdr:spPr>
        <a:xfrm>
          <a:off x="8699500" y="50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11581</xdr:rowOff>
    </xdr:from>
    <xdr:ext cx="599010" cy="259045"/>
    <xdr:sp macro="" textlink="">
      <xdr:nvSpPr>
        <xdr:cNvPr id="316" name="テキスト ボックス 315"/>
        <xdr:cNvSpPr txBox="1"/>
      </xdr:nvSpPr>
      <xdr:spPr>
        <a:xfrm>
          <a:off x="8450795" y="51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4166</xdr:rowOff>
    </xdr:from>
    <xdr:to>
      <xdr:col>41</xdr:col>
      <xdr:colOff>101600</xdr:colOff>
      <xdr:row>37</xdr:row>
      <xdr:rowOff>105766</xdr:rowOff>
    </xdr:to>
    <xdr:sp macro="" textlink="">
      <xdr:nvSpPr>
        <xdr:cNvPr id="317" name="楕円 316"/>
        <xdr:cNvSpPr/>
      </xdr:nvSpPr>
      <xdr:spPr>
        <a:xfrm>
          <a:off x="7810500" y="63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96893</xdr:rowOff>
    </xdr:from>
    <xdr:ext cx="534377" cy="259045"/>
    <xdr:sp macro="" textlink="">
      <xdr:nvSpPr>
        <xdr:cNvPr id="318" name="テキスト ボックス 317"/>
        <xdr:cNvSpPr txBox="1"/>
      </xdr:nvSpPr>
      <xdr:spPr>
        <a:xfrm>
          <a:off x="7594111" y="64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145070</xdr:rowOff>
    </xdr:from>
    <xdr:to>
      <xdr:col>36</xdr:col>
      <xdr:colOff>165100</xdr:colOff>
      <xdr:row>37</xdr:row>
      <xdr:rowOff>75220</xdr:rowOff>
    </xdr:to>
    <xdr:sp macro="" textlink="">
      <xdr:nvSpPr>
        <xdr:cNvPr id="319" name="楕円 318"/>
        <xdr:cNvSpPr/>
      </xdr:nvSpPr>
      <xdr:spPr>
        <a:xfrm>
          <a:off x="6921500" y="6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91747</xdr:rowOff>
    </xdr:from>
    <xdr:ext cx="534377" cy="259045"/>
    <xdr:sp macro="" textlink="">
      <xdr:nvSpPr>
        <xdr:cNvPr id="320" name="テキスト ボックス 319"/>
        <xdr:cNvSpPr txBox="1"/>
      </xdr:nvSpPr>
      <xdr:spPr>
        <a:xfrm>
          <a:off x="6705111" y="609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28791</xdr:rowOff>
    </xdr:from>
    <xdr:to>
      <xdr:col>55</xdr:col>
      <xdr:colOff>0</xdr:colOff>
      <xdr:row>56</xdr:row>
      <xdr:rowOff>76035</xdr:rowOff>
    </xdr:to>
    <xdr:cxnSp macro="">
      <xdr:nvCxnSpPr>
        <xdr:cNvPr id="349" name="直線コネクタ 348"/>
        <xdr:cNvCxnSpPr/>
      </xdr:nvCxnSpPr>
      <xdr:spPr>
        <a:xfrm flipV="1">
          <a:off x="9639300" y="9629991"/>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69200</xdr:rowOff>
    </xdr:from>
    <xdr:to>
      <xdr:col>50</xdr:col>
      <xdr:colOff>114300</xdr:colOff>
      <xdr:row>56</xdr:row>
      <xdr:rowOff>76035</xdr:rowOff>
    </xdr:to>
    <xdr:cxnSp macro="">
      <xdr:nvCxnSpPr>
        <xdr:cNvPr id="352" name="直線コネクタ 351"/>
        <xdr:cNvCxnSpPr/>
      </xdr:nvCxnSpPr>
      <xdr:spPr>
        <a:xfrm>
          <a:off x="8750300" y="9327500"/>
          <a:ext cx="889000" cy="3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39200</xdr:rowOff>
    </xdr:from>
    <xdr:to>
      <xdr:col>45</xdr:col>
      <xdr:colOff>177800</xdr:colOff>
      <xdr:row>54</xdr:row>
      <xdr:rowOff>69200</xdr:rowOff>
    </xdr:to>
    <xdr:cxnSp macro="">
      <xdr:nvCxnSpPr>
        <xdr:cNvPr id="355" name="直線コネクタ 354"/>
        <xdr:cNvCxnSpPr/>
      </xdr:nvCxnSpPr>
      <xdr:spPr>
        <a:xfrm>
          <a:off x="7861300" y="8611700"/>
          <a:ext cx="889000" cy="7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39200</xdr:rowOff>
    </xdr:from>
    <xdr:to>
      <xdr:col>41</xdr:col>
      <xdr:colOff>50800</xdr:colOff>
      <xdr:row>53</xdr:row>
      <xdr:rowOff>134549</xdr:rowOff>
    </xdr:to>
    <xdr:cxnSp macro="">
      <xdr:nvCxnSpPr>
        <xdr:cNvPr id="358" name="直線コネクタ 357"/>
        <xdr:cNvCxnSpPr/>
      </xdr:nvCxnSpPr>
      <xdr:spPr>
        <a:xfrm flipV="1">
          <a:off x="6972300" y="8611700"/>
          <a:ext cx="889000" cy="60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60" name="テキスト ボックス 359"/>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2" name="テキスト ボックス 361"/>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149441</xdr:rowOff>
    </xdr:from>
    <xdr:to>
      <xdr:col>55</xdr:col>
      <xdr:colOff>50800</xdr:colOff>
      <xdr:row>56</xdr:row>
      <xdr:rowOff>79591</xdr:rowOff>
    </xdr:to>
    <xdr:sp macro="" textlink="">
      <xdr:nvSpPr>
        <xdr:cNvPr id="368" name="楕円 367"/>
        <xdr:cNvSpPr/>
      </xdr:nvSpPr>
      <xdr:spPr>
        <a:xfrm>
          <a:off x="10426700" y="95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868</xdr:rowOff>
    </xdr:from>
    <xdr:ext cx="534377" cy="259045"/>
    <xdr:sp macro="" textlink="">
      <xdr:nvSpPr>
        <xdr:cNvPr id="369" name="普通建設事業費該当値テキスト"/>
        <xdr:cNvSpPr txBox="1"/>
      </xdr:nvSpPr>
      <xdr:spPr>
        <a:xfrm>
          <a:off x="10528300" y="943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25235</xdr:rowOff>
    </xdr:from>
    <xdr:to>
      <xdr:col>50</xdr:col>
      <xdr:colOff>165100</xdr:colOff>
      <xdr:row>56</xdr:row>
      <xdr:rowOff>126835</xdr:rowOff>
    </xdr:to>
    <xdr:sp macro="" textlink="">
      <xdr:nvSpPr>
        <xdr:cNvPr id="370" name="楕円 369"/>
        <xdr:cNvSpPr/>
      </xdr:nvSpPr>
      <xdr:spPr>
        <a:xfrm>
          <a:off x="9588500" y="9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117962</xdr:rowOff>
    </xdr:from>
    <xdr:ext cx="534377" cy="259045"/>
    <xdr:sp macro="" textlink="">
      <xdr:nvSpPr>
        <xdr:cNvPr id="371" name="テキスト ボックス 370"/>
        <xdr:cNvSpPr txBox="1"/>
      </xdr:nvSpPr>
      <xdr:spPr>
        <a:xfrm>
          <a:off x="9372111" y="97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18400</xdr:rowOff>
    </xdr:from>
    <xdr:to>
      <xdr:col>46</xdr:col>
      <xdr:colOff>38100</xdr:colOff>
      <xdr:row>54</xdr:row>
      <xdr:rowOff>120000</xdr:rowOff>
    </xdr:to>
    <xdr:sp macro="" textlink="">
      <xdr:nvSpPr>
        <xdr:cNvPr id="372" name="楕円 371"/>
        <xdr:cNvSpPr/>
      </xdr:nvSpPr>
      <xdr:spPr>
        <a:xfrm>
          <a:off x="8699500" y="9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136527</xdr:rowOff>
    </xdr:from>
    <xdr:ext cx="599010" cy="259045"/>
    <xdr:sp macro="" textlink="">
      <xdr:nvSpPr>
        <xdr:cNvPr id="373" name="テキスト ボックス 372"/>
        <xdr:cNvSpPr txBox="1"/>
      </xdr:nvSpPr>
      <xdr:spPr>
        <a:xfrm>
          <a:off x="8450795" y="90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159850</xdr:rowOff>
    </xdr:from>
    <xdr:to>
      <xdr:col>41</xdr:col>
      <xdr:colOff>101600</xdr:colOff>
      <xdr:row>50</xdr:row>
      <xdr:rowOff>90000</xdr:rowOff>
    </xdr:to>
    <xdr:sp macro="" textlink="">
      <xdr:nvSpPr>
        <xdr:cNvPr id="374" name="楕円 373"/>
        <xdr:cNvSpPr/>
      </xdr:nvSpPr>
      <xdr:spPr>
        <a:xfrm>
          <a:off x="7810500" y="85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106527</xdr:rowOff>
    </xdr:from>
    <xdr:ext cx="599010" cy="259045"/>
    <xdr:sp macro="" textlink="">
      <xdr:nvSpPr>
        <xdr:cNvPr id="375" name="テキスト ボックス 374"/>
        <xdr:cNvSpPr txBox="1"/>
      </xdr:nvSpPr>
      <xdr:spPr>
        <a:xfrm>
          <a:off x="7561795" y="833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83749</xdr:rowOff>
    </xdr:from>
    <xdr:to>
      <xdr:col>36</xdr:col>
      <xdr:colOff>165100</xdr:colOff>
      <xdr:row>54</xdr:row>
      <xdr:rowOff>13899</xdr:rowOff>
    </xdr:to>
    <xdr:sp macro="" textlink="">
      <xdr:nvSpPr>
        <xdr:cNvPr id="376" name="楕円 375"/>
        <xdr:cNvSpPr/>
      </xdr:nvSpPr>
      <xdr:spPr>
        <a:xfrm>
          <a:off x="6921500" y="91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30426</xdr:rowOff>
    </xdr:from>
    <xdr:ext cx="599010" cy="259045"/>
    <xdr:sp macro="" textlink="">
      <xdr:nvSpPr>
        <xdr:cNvPr id="377" name="テキスト ボックス 376"/>
        <xdr:cNvSpPr txBox="1"/>
      </xdr:nvSpPr>
      <xdr:spPr>
        <a:xfrm>
          <a:off x="6672795" y="89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87666</xdr:rowOff>
    </xdr:from>
    <xdr:to>
      <xdr:col>55</xdr:col>
      <xdr:colOff>0</xdr:colOff>
      <xdr:row>79</xdr:row>
      <xdr:rowOff>60376</xdr:rowOff>
    </xdr:to>
    <xdr:cxnSp macro="">
      <xdr:nvCxnSpPr>
        <xdr:cNvPr id="408" name="直線コネクタ 407"/>
        <xdr:cNvCxnSpPr/>
      </xdr:nvCxnSpPr>
      <xdr:spPr>
        <a:xfrm>
          <a:off x="9639300" y="13460766"/>
          <a:ext cx="8382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119703</xdr:rowOff>
    </xdr:from>
    <xdr:to>
      <xdr:col>50</xdr:col>
      <xdr:colOff>114300</xdr:colOff>
      <xdr:row>78</xdr:row>
      <xdr:rowOff>87666</xdr:rowOff>
    </xdr:to>
    <xdr:cxnSp macro="">
      <xdr:nvCxnSpPr>
        <xdr:cNvPr id="411" name="直線コネクタ 410"/>
        <xdr:cNvCxnSpPr/>
      </xdr:nvCxnSpPr>
      <xdr:spPr>
        <a:xfrm>
          <a:off x="8750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151293</xdr:rowOff>
    </xdr:from>
    <xdr:to>
      <xdr:col>45</xdr:col>
      <xdr:colOff>177800</xdr:colOff>
      <xdr:row>76</xdr:row>
      <xdr:rowOff>119703</xdr:rowOff>
    </xdr:to>
    <xdr:cxnSp macro="">
      <xdr:nvCxnSpPr>
        <xdr:cNvPr id="414" name="直線コネクタ 413"/>
        <xdr:cNvCxnSpPr/>
      </xdr:nvCxnSpPr>
      <xdr:spPr>
        <a:xfrm>
          <a:off x="7861300" y="13010043"/>
          <a:ext cx="8890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151293</xdr:rowOff>
    </xdr:from>
    <xdr:to>
      <xdr:col>41</xdr:col>
      <xdr:colOff>50800</xdr:colOff>
      <xdr:row>76</xdr:row>
      <xdr:rowOff>79437</xdr:rowOff>
    </xdr:to>
    <xdr:cxnSp macro="">
      <xdr:nvCxnSpPr>
        <xdr:cNvPr id="417" name="直線コネクタ 416"/>
        <xdr:cNvCxnSpPr/>
      </xdr:nvCxnSpPr>
      <xdr:spPr>
        <a:xfrm flipV="1">
          <a:off x="6972300" y="13010043"/>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21" name="テキスト ボックス 420"/>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9576</xdr:rowOff>
    </xdr:from>
    <xdr:to>
      <xdr:col>55</xdr:col>
      <xdr:colOff>50800</xdr:colOff>
      <xdr:row>79</xdr:row>
      <xdr:rowOff>111176</xdr:rowOff>
    </xdr:to>
    <xdr:sp macro="" textlink="">
      <xdr:nvSpPr>
        <xdr:cNvPr id="427" name="楕円 426"/>
        <xdr:cNvSpPr/>
      </xdr:nvSpPr>
      <xdr:spPr>
        <a:xfrm>
          <a:off x="104267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95953</xdr:rowOff>
    </xdr:from>
    <xdr:ext cx="469744" cy="259045"/>
    <xdr:sp macro="" textlink="">
      <xdr:nvSpPr>
        <xdr:cNvPr id="428" name="普通建設事業費 （ うち新規整備　）該当値テキスト"/>
        <xdr:cNvSpPr txBox="1"/>
      </xdr:nvSpPr>
      <xdr:spPr>
        <a:xfrm>
          <a:off x="10528300" y="134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36866</xdr:rowOff>
    </xdr:from>
    <xdr:to>
      <xdr:col>50</xdr:col>
      <xdr:colOff>165100</xdr:colOff>
      <xdr:row>78</xdr:row>
      <xdr:rowOff>138466</xdr:rowOff>
    </xdr:to>
    <xdr:sp macro="" textlink="">
      <xdr:nvSpPr>
        <xdr:cNvPr id="429" name="楕円 428"/>
        <xdr:cNvSpPr/>
      </xdr:nvSpPr>
      <xdr:spPr>
        <a:xfrm>
          <a:off x="9588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129593</xdr:rowOff>
    </xdr:from>
    <xdr:ext cx="534377" cy="259045"/>
    <xdr:sp macro="" textlink="">
      <xdr:nvSpPr>
        <xdr:cNvPr id="430" name="テキスト ボックス 429"/>
        <xdr:cNvSpPr txBox="1"/>
      </xdr:nvSpPr>
      <xdr:spPr>
        <a:xfrm>
          <a:off x="9372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68903</xdr:rowOff>
    </xdr:from>
    <xdr:to>
      <xdr:col>46</xdr:col>
      <xdr:colOff>38100</xdr:colOff>
      <xdr:row>76</xdr:row>
      <xdr:rowOff>170503</xdr:rowOff>
    </xdr:to>
    <xdr:sp macro="" textlink="">
      <xdr:nvSpPr>
        <xdr:cNvPr id="431" name="楕円 430"/>
        <xdr:cNvSpPr/>
      </xdr:nvSpPr>
      <xdr:spPr>
        <a:xfrm>
          <a:off x="8699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15580</xdr:rowOff>
    </xdr:from>
    <xdr:ext cx="534377" cy="259045"/>
    <xdr:sp macro="" textlink="">
      <xdr:nvSpPr>
        <xdr:cNvPr id="432" name="テキスト ボックス 431"/>
        <xdr:cNvSpPr txBox="1"/>
      </xdr:nvSpPr>
      <xdr:spPr>
        <a:xfrm>
          <a:off x="8483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100493</xdr:rowOff>
    </xdr:from>
    <xdr:to>
      <xdr:col>41</xdr:col>
      <xdr:colOff>101600</xdr:colOff>
      <xdr:row>76</xdr:row>
      <xdr:rowOff>30643</xdr:rowOff>
    </xdr:to>
    <xdr:sp macro="" textlink="">
      <xdr:nvSpPr>
        <xdr:cNvPr id="433" name="楕円 432"/>
        <xdr:cNvSpPr/>
      </xdr:nvSpPr>
      <xdr:spPr>
        <a:xfrm>
          <a:off x="7810500" y="129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47170</xdr:rowOff>
    </xdr:from>
    <xdr:ext cx="534377" cy="259045"/>
    <xdr:sp macro="" textlink="">
      <xdr:nvSpPr>
        <xdr:cNvPr id="434" name="テキスト ボックス 433"/>
        <xdr:cNvSpPr txBox="1"/>
      </xdr:nvSpPr>
      <xdr:spPr>
        <a:xfrm>
          <a:off x="7594111" y="1273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28637</xdr:rowOff>
    </xdr:from>
    <xdr:to>
      <xdr:col>36</xdr:col>
      <xdr:colOff>165100</xdr:colOff>
      <xdr:row>76</xdr:row>
      <xdr:rowOff>130237</xdr:rowOff>
    </xdr:to>
    <xdr:sp macro="" textlink="">
      <xdr:nvSpPr>
        <xdr:cNvPr id="435" name="楕円 434"/>
        <xdr:cNvSpPr/>
      </xdr:nvSpPr>
      <xdr:spPr>
        <a:xfrm>
          <a:off x="6921500" y="130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146764</xdr:rowOff>
    </xdr:from>
    <xdr:ext cx="534377" cy="259045"/>
    <xdr:sp macro="" textlink="">
      <xdr:nvSpPr>
        <xdr:cNvPr id="436" name="テキスト ボックス 435"/>
        <xdr:cNvSpPr txBox="1"/>
      </xdr:nvSpPr>
      <xdr:spPr>
        <a:xfrm>
          <a:off x="6705111" y="128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139188</xdr:rowOff>
    </xdr:from>
    <xdr:to>
      <xdr:col>54</xdr:col>
      <xdr:colOff>189865</xdr:colOff>
      <xdr:row>99</xdr:row>
      <xdr:rowOff>5164</xdr:rowOff>
    </xdr:to>
    <xdr:cxnSp macro="">
      <xdr:nvCxnSpPr>
        <xdr:cNvPr id="462" name="直線コネクタ 461"/>
        <xdr:cNvCxnSpPr/>
      </xdr:nvCxnSpPr>
      <xdr:spPr>
        <a:xfrm flipV="1">
          <a:off x="10475595" y="15912588"/>
          <a:ext cx="1270" cy="106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8991</xdr:rowOff>
    </xdr:from>
    <xdr:ext cx="469744" cy="259045"/>
    <xdr:sp macro="" textlink="">
      <xdr:nvSpPr>
        <xdr:cNvPr id="463" name="普通建設事業費 （ うち更新整備　）最小値テキスト"/>
        <xdr:cNvSpPr txBox="1"/>
      </xdr:nvSpPr>
      <xdr:spPr>
        <a:xfrm>
          <a:off x="10528300" y="1698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5164</xdr:rowOff>
    </xdr:from>
    <xdr:to>
      <xdr:col>55</xdr:col>
      <xdr:colOff>88900</xdr:colOff>
      <xdr:row>99</xdr:row>
      <xdr:rowOff>5164</xdr:rowOff>
    </xdr:to>
    <xdr:cxnSp macro="">
      <xdr:nvCxnSpPr>
        <xdr:cNvPr id="464" name="直線コネクタ 463"/>
        <xdr:cNvCxnSpPr/>
      </xdr:nvCxnSpPr>
      <xdr:spPr>
        <a:xfrm>
          <a:off x="10388600" y="1697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85865</xdr:rowOff>
    </xdr:from>
    <xdr:ext cx="599010" cy="259045"/>
    <xdr:sp macro="" textlink="">
      <xdr:nvSpPr>
        <xdr:cNvPr id="465" name="普通建設事業費 （ うち更新整備　）最大値テキスト"/>
        <xdr:cNvSpPr txBox="1"/>
      </xdr:nvSpPr>
      <xdr:spPr>
        <a:xfrm>
          <a:off x="10528300" y="1568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139188</xdr:rowOff>
    </xdr:from>
    <xdr:to>
      <xdr:col>55</xdr:col>
      <xdr:colOff>88900</xdr:colOff>
      <xdr:row>92</xdr:row>
      <xdr:rowOff>139188</xdr:rowOff>
    </xdr:to>
    <xdr:cxnSp macro="">
      <xdr:nvCxnSpPr>
        <xdr:cNvPr id="466" name="直線コネクタ 465"/>
        <xdr:cNvCxnSpPr/>
      </xdr:nvCxnSpPr>
      <xdr:spPr>
        <a:xfrm>
          <a:off x="10388600" y="1591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143793</xdr:rowOff>
    </xdr:from>
    <xdr:to>
      <xdr:col>55</xdr:col>
      <xdr:colOff>0</xdr:colOff>
      <xdr:row>97</xdr:row>
      <xdr:rowOff>5087</xdr:rowOff>
    </xdr:to>
    <xdr:cxnSp macro="">
      <xdr:nvCxnSpPr>
        <xdr:cNvPr id="467" name="直線コネクタ 466"/>
        <xdr:cNvCxnSpPr/>
      </xdr:nvCxnSpPr>
      <xdr:spPr>
        <a:xfrm flipV="1">
          <a:off x="9639300" y="16431543"/>
          <a:ext cx="8382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99026</xdr:rowOff>
    </xdr:from>
    <xdr:ext cx="534377" cy="259045"/>
    <xdr:sp macro="" textlink="">
      <xdr:nvSpPr>
        <xdr:cNvPr id="468" name="普通建設事業費 （ うち更新整備　）平均値テキスト"/>
        <xdr:cNvSpPr txBox="1"/>
      </xdr:nvSpPr>
      <xdr:spPr>
        <a:xfrm>
          <a:off x="10528300" y="16558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120599</xdr:rowOff>
    </xdr:from>
    <xdr:to>
      <xdr:col>55</xdr:col>
      <xdr:colOff>50800</xdr:colOff>
      <xdr:row>97</xdr:row>
      <xdr:rowOff>50749</xdr:rowOff>
    </xdr:to>
    <xdr:sp macro="" textlink="">
      <xdr:nvSpPr>
        <xdr:cNvPr id="469" name="フローチャート: 判断 468"/>
        <xdr:cNvSpPr/>
      </xdr:nvSpPr>
      <xdr:spPr>
        <a:xfrm>
          <a:off x="104267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26456</xdr:rowOff>
    </xdr:from>
    <xdr:to>
      <xdr:col>50</xdr:col>
      <xdr:colOff>114300</xdr:colOff>
      <xdr:row>97</xdr:row>
      <xdr:rowOff>5087</xdr:rowOff>
    </xdr:to>
    <xdr:cxnSp macro="">
      <xdr:nvCxnSpPr>
        <xdr:cNvPr id="470" name="直線コネクタ 469"/>
        <xdr:cNvCxnSpPr/>
      </xdr:nvCxnSpPr>
      <xdr:spPr>
        <a:xfrm>
          <a:off x="8750300" y="16485656"/>
          <a:ext cx="889000" cy="1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141816</xdr:rowOff>
    </xdr:from>
    <xdr:to>
      <xdr:col>50</xdr:col>
      <xdr:colOff>165100</xdr:colOff>
      <xdr:row>97</xdr:row>
      <xdr:rowOff>71966</xdr:rowOff>
    </xdr:to>
    <xdr:sp macro="" textlink="">
      <xdr:nvSpPr>
        <xdr:cNvPr id="471" name="フローチャート: 判断 470"/>
        <xdr:cNvSpPr/>
      </xdr:nvSpPr>
      <xdr:spPr>
        <a:xfrm>
          <a:off x="9588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63093</xdr:rowOff>
    </xdr:from>
    <xdr:ext cx="534377" cy="259045"/>
    <xdr:sp macro="" textlink="">
      <xdr:nvSpPr>
        <xdr:cNvPr id="472" name="テキスト ボックス 471"/>
        <xdr:cNvSpPr txBox="1"/>
      </xdr:nvSpPr>
      <xdr:spPr>
        <a:xfrm>
          <a:off x="9372111" y="166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112976</xdr:rowOff>
    </xdr:from>
    <xdr:to>
      <xdr:col>45</xdr:col>
      <xdr:colOff>177800</xdr:colOff>
      <xdr:row>96</xdr:row>
      <xdr:rowOff>26456</xdr:rowOff>
    </xdr:to>
    <xdr:cxnSp macro="">
      <xdr:nvCxnSpPr>
        <xdr:cNvPr id="473" name="直線コネクタ 472"/>
        <xdr:cNvCxnSpPr/>
      </xdr:nvCxnSpPr>
      <xdr:spPr>
        <a:xfrm>
          <a:off x="7861300" y="15543476"/>
          <a:ext cx="889000" cy="9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90979</xdr:rowOff>
    </xdr:from>
    <xdr:to>
      <xdr:col>46</xdr:col>
      <xdr:colOff>38100</xdr:colOff>
      <xdr:row>97</xdr:row>
      <xdr:rowOff>21129</xdr:rowOff>
    </xdr:to>
    <xdr:sp macro="" textlink="">
      <xdr:nvSpPr>
        <xdr:cNvPr id="474" name="フローチャート: 判断 473"/>
        <xdr:cNvSpPr/>
      </xdr:nvSpPr>
      <xdr:spPr>
        <a:xfrm>
          <a:off x="8699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12256</xdr:rowOff>
    </xdr:from>
    <xdr:ext cx="534377" cy="259045"/>
    <xdr:sp macro="" textlink="">
      <xdr:nvSpPr>
        <xdr:cNvPr id="475" name="テキスト ボックス 474"/>
        <xdr:cNvSpPr txBox="1"/>
      </xdr:nvSpPr>
      <xdr:spPr>
        <a:xfrm>
          <a:off x="8483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112976</xdr:rowOff>
    </xdr:from>
    <xdr:to>
      <xdr:col>41</xdr:col>
      <xdr:colOff>50800</xdr:colOff>
      <xdr:row>95</xdr:row>
      <xdr:rowOff>128237</xdr:rowOff>
    </xdr:to>
    <xdr:cxnSp macro="">
      <xdr:nvCxnSpPr>
        <xdr:cNvPr id="476" name="直線コネクタ 475"/>
        <xdr:cNvCxnSpPr/>
      </xdr:nvCxnSpPr>
      <xdr:spPr>
        <a:xfrm flipV="1">
          <a:off x="6972300" y="15543476"/>
          <a:ext cx="889000" cy="87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77" name="フローチャート: 判断 476"/>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78" name="テキスト ボックス 477"/>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148140</xdr:rowOff>
    </xdr:from>
    <xdr:to>
      <xdr:col>36</xdr:col>
      <xdr:colOff>165100</xdr:colOff>
      <xdr:row>97</xdr:row>
      <xdr:rowOff>78290</xdr:rowOff>
    </xdr:to>
    <xdr:sp macro="" textlink="">
      <xdr:nvSpPr>
        <xdr:cNvPr id="479" name="フローチャート: 判断 478"/>
        <xdr:cNvSpPr/>
      </xdr:nvSpPr>
      <xdr:spPr>
        <a:xfrm>
          <a:off x="6921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69417</xdr:rowOff>
    </xdr:from>
    <xdr:ext cx="534377" cy="259045"/>
    <xdr:sp macro="" textlink="">
      <xdr:nvSpPr>
        <xdr:cNvPr id="480" name="テキスト ボックス 479"/>
        <xdr:cNvSpPr txBox="1"/>
      </xdr:nvSpPr>
      <xdr:spPr>
        <a:xfrm>
          <a:off x="6705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92993</xdr:rowOff>
    </xdr:from>
    <xdr:to>
      <xdr:col>55</xdr:col>
      <xdr:colOff>50800</xdr:colOff>
      <xdr:row>96</xdr:row>
      <xdr:rowOff>23143</xdr:rowOff>
    </xdr:to>
    <xdr:sp macro="" textlink="">
      <xdr:nvSpPr>
        <xdr:cNvPr id="486" name="楕円 485"/>
        <xdr:cNvSpPr/>
      </xdr:nvSpPr>
      <xdr:spPr>
        <a:xfrm>
          <a:off x="10426700" y="163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115870</xdr:rowOff>
    </xdr:from>
    <xdr:ext cx="534377" cy="259045"/>
    <xdr:sp macro="" textlink="">
      <xdr:nvSpPr>
        <xdr:cNvPr id="487" name="普通建設事業費 （ うち更新整備　）該当値テキスト"/>
        <xdr:cNvSpPr txBox="1"/>
      </xdr:nvSpPr>
      <xdr:spPr>
        <a:xfrm>
          <a:off x="10528300" y="162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125737</xdr:rowOff>
    </xdr:from>
    <xdr:to>
      <xdr:col>50</xdr:col>
      <xdr:colOff>165100</xdr:colOff>
      <xdr:row>97</xdr:row>
      <xdr:rowOff>55887</xdr:rowOff>
    </xdr:to>
    <xdr:sp macro="" textlink="">
      <xdr:nvSpPr>
        <xdr:cNvPr id="488" name="楕円 487"/>
        <xdr:cNvSpPr/>
      </xdr:nvSpPr>
      <xdr:spPr>
        <a:xfrm>
          <a:off x="9588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72414</xdr:rowOff>
    </xdr:from>
    <xdr:ext cx="534377" cy="259045"/>
    <xdr:sp macro="" textlink="">
      <xdr:nvSpPr>
        <xdr:cNvPr id="489" name="テキスト ボックス 488"/>
        <xdr:cNvSpPr txBox="1"/>
      </xdr:nvSpPr>
      <xdr:spPr>
        <a:xfrm>
          <a:off x="9372111" y="16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147106</xdr:rowOff>
    </xdr:from>
    <xdr:to>
      <xdr:col>46</xdr:col>
      <xdr:colOff>38100</xdr:colOff>
      <xdr:row>96</xdr:row>
      <xdr:rowOff>77256</xdr:rowOff>
    </xdr:to>
    <xdr:sp macro="" textlink="">
      <xdr:nvSpPr>
        <xdr:cNvPr id="490" name="楕円 489"/>
        <xdr:cNvSpPr/>
      </xdr:nvSpPr>
      <xdr:spPr>
        <a:xfrm>
          <a:off x="8699500" y="164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93783</xdr:rowOff>
    </xdr:from>
    <xdr:ext cx="534377" cy="259045"/>
    <xdr:sp macro="" textlink="">
      <xdr:nvSpPr>
        <xdr:cNvPr id="491" name="テキスト ボックス 490"/>
        <xdr:cNvSpPr txBox="1"/>
      </xdr:nvSpPr>
      <xdr:spPr>
        <a:xfrm>
          <a:off x="8483111" y="1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62176</xdr:rowOff>
    </xdr:from>
    <xdr:to>
      <xdr:col>41</xdr:col>
      <xdr:colOff>101600</xdr:colOff>
      <xdr:row>90</xdr:row>
      <xdr:rowOff>163776</xdr:rowOff>
    </xdr:to>
    <xdr:sp macro="" textlink="">
      <xdr:nvSpPr>
        <xdr:cNvPr id="492" name="楕円 491"/>
        <xdr:cNvSpPr/>
      </xdr:nvSpPr>
      <xdr:spPr>
        <a:xfrm>
          <a:off x="7810500" y="15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8853</xdr:rowOff>
    </xdr:from>
    <xdr:ext cx="599010" cy="259045"/>
    <xdr:sp macro="" textlink="">
      <xdr:nvSpPr>
        <xdr:cNvPr id="493" name="テキスト ボックス 492"/>
        <xdr:cNvSpPr txBox="1"/>
      </xdr:nvSpPr>
      <xdr:spPr>
        <a:xfrm>
          <a:off x="7561795" y="152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77437</xdr:rowOff>
    </xdr:from>
    <xdr:to>
      <xdr:col>36</xdr:col>
      <xdr:colOff>165100</xdr:colOff>
      <xdr:row>96</xdr:row>
      <xdr:rowOff>7587</xdr:rowOff>
    </xdr:to>
    <xdr:sp macro="" textlink="">
      <xdr:nvSpPr>
        <xdr:cNvPr id="494" name="楕円 493"/>
        <xdr:cNvSpPr/>
      </xdr:nvSpPr>
      <xdr:spPr>
        <a:xfrm>
          <a:off x="6921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24114</xdr:rowOff>
    </xdr:from>
    <xdr:ext cx="534377" cy="259045"/>
    <xdr:sp macro="" textlink="">
      <xdr:nvSpPr>
        <xdr:cNvPr id="495" name="テキスト ボックス 494"/>
        <xdr:cNvSpPr txBox="1"/>
      </xdr:nvSpPr>
      <xdr:spPr>
        <a:xfrm>
          <a:off x="6705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7" name="直線コネクタ 516"/>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0"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1" name="直線コネクタ 520"/>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112908</xdr:rowOff>
    </xdr:from>
    <xdr:to>
      <xdr:col>85</xdr:col>
      <xdr:colOff>127000</xdr:colOff>
      <xdr:row>37</xdr:row>
      <xdr:rowOff>72217</xdr:rowOff>
    </xdr:to>
    <xdr:cxnSp macro="">
      <xdr:nvCxnSpPr>
        <xdr:cNvPr id="522" name="直線コネクタ 521"/>
        <xdr:cNvCxnSpPr/>
      </xdr:nvCxnSpPr>
      <xdr:spPr>
        <a:xfrm>
          <a:off x="15481300" y="5942208"/>
          <a:ext cx="838200" cy="4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3" name="災害復旧事業費平均値テキスト"/>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4" name="フローチャート: 判断 523"/>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15159</xdr:rowOff>
    </xdr:from>
    <xdr:to>
      <xdr:col>81</xdr:col>
      <xdr:colOff>50800</xdr:colOff>
      <xdr:row>34</xdr:row>
      <xdr:rowOff>112908</xdr:rowOff>
    </xdr:to>
    <xdr:cxnSp macro="">
      <xdr:nvCxnSpPr>
        <xdr:cNvPr id="525" name="直線コネクタ 524"/>
        <xdr:cNvCxnSpPr/>
      </xdr:nvCxnSpPr>
      <xdr:spPr>
        <a:xfrm>
          <a:off x="14592300" y="5330109"/>
          <a:ext cx="889000" cy="6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6" name="フローチャート: 判断 525"/>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7" name="テキスト ボックス 526"/>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15159</xdr:rowOff>
    </xdr:from>
    <xdr:to>
      <xdr:col>76</xdr:col>
      <xdr:colOff>114300</xdr:colOff>
      <xdr:row>33</xdr:row>
      <xdr:rowOff>137963</xdr:rowOff>
    </xdr:to>
    <xdr:cxnSp macro="">
      <xdr:nvCxnSpPr>
        <xdr:cNvPr id="528" name="直線コネクタ 527"/>
        <xdr:cNvCxnSpPr/>
      </xdr:nvCxnSpPr>
      <xdr:spPr>
        <a:xfrm flipV="1">
          <a:off x="13703300" y="5330109"/>
          <a:ext cx="889000" cy="46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9" name="フローチャート: 判断 528"/>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58320</xdr:rowOff>
    </xdr:from>
    <xdr:ext cx="469744" cy="259045"/>
    <xdr:sp macro="" textlink="">
      <xdr:nvSpPr>
        <xdr:cNvPr id="530" name="テキスト ボックス 529"/>
        <xdr:cNvSpPr txBox="1"/>
      </xdr:nvSpPr>
      <xdr:spPr>
        <a:xfrm>
          <a:off x="14357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156113</xdr:rowOff>
    </xdr:from>
    <xdr:to>
      <xdr:col>71</xdr:col>
      <xdr:colOff>177800</xdr:colOff>
      <xdr:row>33</xdr:row>
      <xdr:rowOff>137963</xdr:rowOff>
    </xdr:to>
    <xdr:cxnSp macro="">
      <xdr:nvCxnSpPr>
        <xdr:cNvPr id="531" name="直線コネクタ 530"/>
        <xdr:cNvCxnSpPr/>
      </xdr:nvCxnSpPr>
      <xdr:spPr>
        <a:xfrm>
          <a:off x="12814300" y="5471063"/>
          <a:ext cx="889000" cy="3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2" name="フローチャート: 判断 531"/>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3" name="テキスト ボックス 532"/>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4" name="フローチャート: 判断 533"/>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5" name="テキスト ボックス 534"/>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21417</xdr:rowOff>
    </xdr:from>
    <xdr:to>
      <xdr:col>85</xdr:col>
      <xdr:colOff>177800</xdr:colOff>
      <xdr:row>37</xdr:row>
      <xdr:rowOff>123017</xdr:rowOff>
    </xdr:to>
    <xdr:sp macro="" textlink="">
      <xdr:nvSpPr>
        <xdr:cNvPr id="541" name="楕円 540"/>
        <xdr:cNvSpPr/>
      </xdr:nvSpPr>
      <xdr:spPr>
        <a:xfrm>
          <a:off x="16268700" y="63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44294</xdr:rowOff>
    </xdr:from>
    <xdr:ext cx="469744" cy="259045"/>
    <xdr:sp macro="" textlink="">
      <xdr:nvSpPr>
        <xdr:cNvPr id="542" name="災害復旧事業費該当値テキスト"/>
        <xdr:cNvSpPr txBox="1"/>
      </xdr:nvSpPr>
      <xdr:spPr>
        <a:xfrm>
          <a:off x="16370300" y="62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62108</xdr:rowOff>
    </xdr:from>
    <xdr:to>
      <xdr:col>81</xdr:col>
      <xdr:colOff>101600</xdr:colOff>
      <xdr:row>34</xdr:row>
      <xdr:rowOff>163708</xdr:rowOff>
    </xdr:to>
    <xdr:sp macro="" textlink="">
      <xdr:nvSpPr>
        <xdr:cNvPr id="543" name="楕円 542"/>
        <xdr:cNvSpPr/>
      </xdr:nvSpPr>
      <xdr:spPr>
        <a:xfrm>
          <a:off x="15430500" y="58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8785</xdr:rowOff>
    </xdr:from>
    <xdr:ext cx="534377" cy="259045"/>
    <xdr:sp macro="" textlink="">
      <xdr:nvSpPr>
        <xdr:cNvPr id="544" name="テキスト ボックス 543"/>
        <xdr:cNvSpPr txBox="1"/>
      </xdr:nvSpPr>
      <xdr:spPr>
        <a:xfrm>
          <a:off x="15214111" y="56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135809</xdr:rowOff>
    </xdr:from>
    <xdr:to>
      <xdr:col>76</xdr:col>
      <xdr:colOff>165100</xdr:colOff>
      <xdr:row>31</xdr:row>
      <xdr:rowOff>65959</xdr:rowOff>
    </xdr:to>
    <xdr:sp macro="" textlink="">
      <xdr:nvSpPr>
        <xdr:cNvPr id="545" name="楕円 544"/>
        <xdr:cNvSpPr/>
      </xdr:nvSpPr>
      <xdr:spPr>
        <a:xfrm>
          <a:off x="14541500" y="52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82486</xdr:rowOff>
    </xdr:from>
    <xdr:ext cx="534377" cy="259045"/>
    <xdr:sp macro="" textlink="">
      <xdr:nvSpPr>
        <xdr:cNvPr id="546" name="テキスト ボックス 545"/>
        <xdr:cNvSpPr txBox="1"/>
      </xdr:nvSpPr>
      <xdr:spPr>
        <a:xfrm>
          <a:off x="14325111" y="50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87163</xdr:rowOff>
    </xdr:from>
    <xdr:to>
      <xdr:col>72</xdr:col>
      <xdr:colOff>38100</xdr:colOff>
      <xdr:row>34</xdr:row>
      <xdr:rowOff>17313</xdr:rowOff>
    </xdr:to>
    <xdr:sp macro="" textlink="">
      <xdr:nvSpPr>
        <xdr:cNvPr id="547" name="楕円 546"/>
        <xdr:cNvSpPr/>
      </xdr:nvSpPr>
      <xdr:spPr>
        <a:xfrm>
          <a:off x="13652500" y="57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33840</xdr:rowOff>
    </xdr:from>
    <xdr:ext cx="534377" cy="259045"/>
    <xdr:sp macro="" textlink="">
      <xdr:nvSpPr>
        <xdr:cNvPr id="548" name="テキスト ボックス 547"/>
        <xdr:cNvSpPr txBox="1"/>
      </xdr:nvSpPr>
      <xdr:spPr>
        <a:xfrm>
          <a:off x="13436111" y="55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105313</xdr:rowOff>
    </xdr:from>
    <xdr:to>
      <xdr:col>67</xdr:col>
      <xdr:colOff>101600</xdr:colOff>
      <xdr:row>32</xdr:row>
      <xdr:rowOff>35463</xdr:rowOff>
    </xdr:to>
    <xdr:sp macro="" textlink="">
      <xdr:nvSpPr>
        <xdr:cNvPr id="549" name="楕円 548"/>
        <xdr:cNvSpPr/>
      </xdr:nvSpPr>
      <xdr:spPr>
        <a:xfrm>
          <a:off x="12763500" y="54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51990</xdr:rowOff>
    </xdr:from>
    <xdr:ext cx="534377" cy="259045"/>
    <xdr:sp macro="" textlink="">
      <xdr:nvSpPr>
        <xdr:cNvPr id="550" name="テキスト ボックス 549"/>
        <xdr:cNvSpPr txBox="1"/>
      </xdr:nvSpPr>
      <xdr:spPr>
        <a:xfrm>
          <a:off x="12547111" y="51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3" name="直線コネクタ 622"/>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4"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5" name="直線コネクタ 624"/>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6"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7" name="直線コネクタ 626"/>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162065</xdr:rowOff>
    </xdr:from>
    <xdr:to>
      <xdr:col>85</xdr:col>
      <xdr:colOff>127000</xdr:colOff>
      <xdr:row>72</xdr:row>
      <xdr:rowOff>14910</xdr:rowOff>
    </xdr:to>
    <xdr:cxnSp macro="">
      <xdr:nvCxnSpPr>
        <xdr:cNvPr id="628" name="直線コネクタ 627"/>
        <xdr:cNvCxnSpPr/>
      </xdr:nvCxnSpPr>
      <xdr:spPr>
        <a:xfrm flipV="1">
          <a:off x="15481300" y="12163565"/>
          <a:ext cx="838200" cy="1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9" name="公債費平均値テキスト"/>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0" name="フローチャート: 判断 629"/>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14910</xdr:rowOff>
    </xdr:from>
    <xdr:to>
      <xdr:col>81</xdr:col>
      <xdr:colOff>50800</xdr:colOff>
      <xdr:row>72</xdr:row>
      <xdr:rowOff>19939</xdr:rowOff>
    </xdr:to>
    <xdr:cxnSp macro="">
      <xdr:nvCxnSpPr>
        <xdr:cNvPr id="631" name="直線コネクタ 630"/>
        <xdr:cNvCxnSpPr/>
      </xdr:nvCxnSpPr>
      <xdr:spPr>
        <a:xfrm flipV="1">
          <a:off x="14592300" y="1235931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2" name="フローチャート: 判断 631"/>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3" name="テキスト ボックス 632"/>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14529</xdr:rowOff>
    </xdr:from>
    <xdr:to>
      <xdr:col>76</xdr:col>
      <xdr:colOff>114300</xdr:colOff>
      <xdr:row>72</xdr:row>
      <xdr:rowOff>19939</xdr:rowOff>
    </xdr:to>
    <xdr:cxnSp macro="">
      <xdr:nvCxnSpPr>
        <xdr:cNvPr id="634" name="直線コネクタ 633"/>
        <xdr:cNvCxnSpPr/>
      </xdr:nvCxnSpPr>
      <xdr:spPr>
        <a:xfrm>
          <a:off x="13703300" y="1235892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5" name="フローチャート: 判断 634"/>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6" name="テキスト ボックス 635"/>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158306</xdr:rowOff>
    </xdr:from>
    <xdr:to>
      <xdr:col>71</xdr:col>
      <xdr:colOff>177800</xdr:colOff>
      <xdr:row>72</xdr:row>
      <xdr:rowOff>14529</xdr:rowOff>
    </xdr:to>
    <xdr:cxnSp macro="">
      <xdr:nvCxnSpPr>
        <xdr:cNvPr id="637" name="直線コネクタ 636"/>
        <xdr:cNvCxnSpPr/>
      </xdr:nvCxnSpPr>
      <xdr:spPr>
        <a:xfrm>
          <a:off x="12814300" y="12331256"/>
          <a:ext cx="8890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8" name="フローチャート: 判断 637"/>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9" name="テキスト ボックス 638"/>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0" name="フローチャート: 判断 639"/>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1" name="テキスト ボックス 640"/>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111265</xdr:rowOff>
    </xdr:from>
    <xdr:to>
      <xdr:col>85</xdr:col>
      <xdr:colOff>177800</xdr:colOff>
      <xdr:row>71</xdr:row>
      <xdr:rowOff>41415</xdr:rowOff>
    </xdr:to>
    <xdr:sp macro="" textlink="">
      <xdr:nvSpPr>
        <xdr:cNvPr id="647" name="楕円 646"/>
        <xdr:cNvSpPr/>
      </xdr:nvSpPr>
      <xdr:spPr>
        <a:xfrm>
          <a:off x="16268700" y="121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64292</xdr:rowOff>
    </xdr:from>
    <xdr:ext cx="599010" cy="259045"/>
    <xdr:sp macro="" textlink="">
      <xdr:nvSpPr>
        <xdr:cNvPr id="648" name="公債費該当値テキスト"/>
        <xdr:cNvSpPr txBox="1"/>
      </xdr:nvSpPr>
      <xdr:spPr>
        <a:xfrm>
          <a:off x="16370300" y="1206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135560</xdr:rowOff>
    </xdr:from>
    <xdr:to>
      <xdr:col>81</xdr:col>
      <xdr:colOff>101600</xdr:colOff>
      <xdr:row>72</xdr:row>
      <xdr:rowOff>65710</xdr:rowOff>
    </xdr:to>
    <xdr:sp macro="" textlink="">
      <xdr:nvSpPr>
        <xdr:cNvPr id="649" name="楕円 648"/>
        <xdr:cNvSpPr/>
      </xdr:nvSpPr>
      <xdr:spPr>
        <a:xfrm>
          <a:off x="15430500" y="123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82237</xdr:rowOff>
    </xdr:from>
    <xdr:ext cx="534377" cy="259045"/>
    <xdr:sp macro="" textlink="">
      <xdr:nvSpPr>
        <xdr:cNvPr id="650" name="テキスト ボックス 649"/>
        <xdr:cNvSpPr txBox="1"/>
      </xdr:nvSpPr>
      <xdr:spPr>
        <a:xfrm>
          <a:off x="15214111" y="120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140589</xdr:rowOff>
    </xdr:from>
    <xdr:to>
      <xdr:col>76</xdr:col>
      <xdr:colOff>165100</xdr:colOff>
      <xdr:row>72</xdr:row>
      <xdr:rowOff>70739</xdr:rowOff>
    </xdr:to>
    <xdr:sp macro="" textlink="">
      <xdr:nvSpPr>
        <xdr:cNvPr id="651" name="楕円 650"/>
        <xdr:cNvSpPr/>
      </xdr:nvSpPr>
      <xdr:spPr>
        <a:xfrm>
          <a:off x="14541500" y="123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87266</xdr:rowOff>
    </xdr:from>
    <xdr:ext cx="534377" cy="259045"/>
    <xdr:sp macro="" textlink="">
      <xdr:nvSpPr>
        <xdr:cNvPr id="652" name="テキスト ボックス 651"/>
        <xdr:cNvSpPr txBox="1"/>
      </xdr:nvSpPr>
      <xdr:spPr>
        <a:xfrm>
          <a:off x="14325111" y="120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135179</xdr:rowOff>
    </xdr:from>
    <xdr:to>
      <xdr:col>72</xdr:col>
      <xdr:colOff>38100</xdr:colOff>
      <xdr:row>72</xdr:row>
      <xdr:rowOff>65329</xdr:rowOff>
    </xdr:to>
    <xdr:sp macro="" textlink="">
      <xdr:nvSpPr>
        <xdr:cNvPr id="653" name="楕円 652"/>
        <xdr:cNvSpPr/>
      </xdr:nvSpPr>
      <xdr:spPr>
        <a:xfrm>
          <a:off x="136525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81856</xdr:rowOff>
    </xdr:from>
    <xdr:ext cx="534377" cy="259045"/>
    <xdr:sp macro="" textlink="">
      <xdr:nvSpPr>
        <xdr:cNvPr id="654" name="テキスト ボックス 653"/>
        <xdr:cNvSpPr txBox="1"/>
      </xdr:nvSpPr>
      <xdr:spPr>
        <a:xfrm>
          <a:off x="13436111" y="120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107506</xdr:rowOff>
    </xdr:from>
    <xdr:to>
      <xdr:col>67</xdr:col>
      <xdr:colOff>101600</xdr:colOff>
      <xdr:row>72</xdr:row>
      <xdr:rowOff>37656</xdr:rowOff>
    </xdr:to>
    <xdr:sp macro="" textlink="">
      <xdr:nvSpPr>
        <xdr:cNvPr id="655" name="楕円 654"/>
        <xdr:cNvSpPr/>
      </xdr:nvSpPr>
      <xdr:spPr>
        <a:xfrm>
          <a:off x="12763500" y="122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54183</xdr:rowOff>
    </xdr:from>
    <xdr:ext cx="534377" cy="259045"/>
    <xdr:sp macro="" textlink="">
      <xdr:nvSpPr>
        <xdr:cNvPr id="656" name="テキスト ボックス 655"/>
        <xdr:cNvSpPr txBox="1"/>
      </xdr:nvSpPr>
      <xdr:spPr>
        <a:xfrm>
          <a:off x="12547111" y="120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0" name="直線コネクタ 679"/>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1"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2" name="直線コネクタ 681"/>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3"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4" name="直線コネクタ 683"/>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20879</xdr:rowOff>
    </xdr:from>
    <xdr:to>
      <xdr:col>85</xdr:col>
      <xdr:colOff>127000</xdr:colOff>
      <xdr:row>97</xdr:row>
      <xdr:rowOff>44552</xdr:rowOff>
    </xdr:to>
    <xdr:cxnSp macro="">
      <xdr:nvCxnSpPr>
        <xdr:cNvPr id="685" name="直線コネクタ 684"/>
        <xdr:cNvCxnSpPr/>
      </xdr:nvCxnSpPr>
      <xdr:spPr>
        <a:xfrm>
          <a:off x="15481300" y="16651529"/>
          <a:ext cx="8382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6" name="積立金平均値テキスト"/>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7" name="フローチャート: 判断 686"/>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20879</xdr:rowOff>
    </xdr:from>
    <xdr:to>
      <xdr:col>81</xdr:col>
      <xdr:colOff>50800</xdr:colOff>
      <xdr:row>98</xdr:row>
      <xdr:rowOff>2553</xdr:rowOff>
    </xdr:to>
    <xdr:cxnSp macro="">
      <xdr:nvCxnSpPr>
        <xdr:cNvPr id="688" name="直線コネクタ 687"/>
        <xdr:cNvCxnSpPr/>
      </xdr:nvCxnSpPr>
      <xdr:spPr>
        <a:xfrm flipV="1">
          <a:off x="14592300" y="16651529"/>
          <a:ext cx="8890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9" name="フローチャート: 判断 688"/>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0" name="テキスト ボックス 689"/>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2553</xdr:rowOff>
    </xdr:from>
    <xdr:to>
      <xdr:col>76</xdr:col>
      <xdr:colOff>114300</xdr:colOff>
      <xdr:row>98</xdr:row>
      <xdr:rowOff>164224</xdr:rowOff>
    </xdr:to>
    <xdr:cxnSp macro="">
      <xdr:nvCxnSpPr>
        <xdr:cNvPr id="691" name="直線コネクタ 690"/>
        <xdr:cNvCxnSpPr/>
      </xdr:nvCxnSpPr>
      <xdr:spPr>
        <a:xfrm flipV="1">
          <a:off x="13703300" y="16804653"/>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2" name="フローチャート: 判断 691"/>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3" name="テキスト ボックス 692"/>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79147</xdr:rowOff>
    </xdr:from>
    <xdr:to>
      <xdr:col>71</xdr:col>
      <xdr:colOff>177800</xdr:colOff>
      <xdr:row>98</xdr:row>
      <xdr:rowOff>164224</xdr:rowOff>
    </xdr:to>
    <xdr:cxnSp macro="">
      <xdr:nvCxnSpPr>
        <xdr:cNvPr id="694" name="直線コネクタ 693"/>
        <xdr:cNvCxnSpPr/>
      </xdr:nvCxnSpPr>
      <xdr:spPr>
        <a:xfrm>
          <a:off x="12814300" y="16881247"/>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5" name="フローチャート: 判断 694"/>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6" name="テキスト ボックス 695"/>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7" name="フローチャート: 判断 696"/>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8" name="テキスト ボックス 697"/>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165202</xdr:rowOff>
    </xdr:from>
    <xdr:to>
      <xdr:col>85</xdr:col>
      <xdr:colOff>177800</xdr:colOff>
      <xdr:row>97</xdr:row>
      <xdr:rowOff>95352</xdr:rowOff>
    </xdr:to>
    <xdr:sp macro="" textlink="">
      <xdr:nvSpPr>
        <xdr:cNvPr id="704" name="楕円 703"/>
        <xdr:cNvSpPr/>
      </xdr:nvSpPr>
      <xdr:spPr>
        <a:xfrm>
          <a:off x="16268700" y="166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16629</xdr:rowOff>
    </xdr:from>
    <xdr:ext cx="534377" cy="259045"/>
    <xdr:sp macro="" textlink="">
      <xdr:nvSpPr>
        <xdr:cNvPr id="705" name="積立金該当値テキスト"/>
        <xdr:cNvSpPr txBox="1"/>
      </xdr:nvSpPr>
      <xdr:spPr>
        <a:xfrm>
          <a:off x="16370300" y="164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141529</xdr:rowOff>
    </xdr:from>
    <xdr:to>
      <xdr:col>81</xdr:col>
      <xdr:colOff>101600</xdr:colOff>
      <xdr:row>97</xdr:row>
      <xdr:rowOff>71679</xdr:rowOff>
    </xdr:to>
    <xdr:sp macro="" textlink="">
      <xdr:nvSpPr>
        <xdr:cNvPr id="706" name="楕円 705"/>
        <xdr:cNvSpPr/>
      </xdr:nvSpPr>
      <xdr:spPr>
        <a:xfrm>
          <a:off x="15430500" y="166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62806</xdr:rowOff>
    </xdr:from>
    <xdr:ext cx="534377" cy="259045"/>
    <xdr:sp macro="" textlink="">
      <xdr:nvSpPr>
        <xdr:cNvPr id="707" name="テキスト ボックス 706"/>
        <xdr:cNvSpPr txBox="1"/>
      </xdr:nvSpPr>
      <xdr:spPr>
        <a:xfrm>
          <a:off x="15214111" y="166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123203</xdr:rowOff>
    </xdr:from>
    <xdr:to>
      <xdr:col>76</xdr:col>
      <xdr:colOff>165100</xdr:colOff>
      <xdr:row>98</xdr:row>
      <xdr:rowOff>53353</xdr:rowOff>
    </xdr:to>
    <xdr:sp macro="" textlink="">
      <xdr:nvSpPr>
        <xdr:cNvPr id="708" name="楕円 707"/>
        <xdr:cNvSpPr/>
      </xdr:nvSpPr>
      <xdr:spPr>
        <a:xfrm>
          <a:off x="14541500" y="167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44480</xdr:rowOff>
    </xdr:from>
    <xdr:ext cx="534377" cy="259045"/>
    <xdr:sp macro="" textlink="">
      <xdr:nvSpPr>
        <xdr:cNvPr id="709" name="テキスト ボックス 708"/>
        <xdr:cNvSpPr txBox="1"/>
      </xdr:nvSpPr>
      <xdr:spPr>
        <a:xfrm>
          <a:off x="14325111" y="1684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113424</xdr:rowOff>
    </xdr:from>
    <xdr:to>
      <xdr:col>72</xdr:col>
      <xdr:colOff>38100</xdr:colOff>
      <xdr:row>99</xdr:row>
      <xdr:rowOff>43574</xdr:rowOff>
    </xdr:to>
    <xdr:sp macro="" textlink="">
      <xdr:nvSpPr>
        <xdr:cNvPr id="710" name="楕円 709"/>
        <xdr:cNvSpPr/>
      </xdr:nvSpPr>
      <xdr:spPr>
        <a:xfrm>
          <a:off x="13652500" y="169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34701</xdr:rowOff>
    </xdr:from>
    <xdr:ext cx="469744" cy="259045"/>
    <xdr:sp macro="" textlink="">
      <xdr:nvSpPr>
        <xdr:cNvPr id="711" name="テキスト ボックス 710"/>
        <xdr:cNvSpPr txBox="1"/>
      </xdr:nvSpPr>
      <xdr:spPr>
        <a:xfrm>
          <a:off x="13468428" y="170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28347</xdr:rowOff>
    </xdr:from>
    <xdr:to>
      <xdr:col>67</xdr:col>
      <xdr:colOff>101600</xdr:colOff>
      <xdr:row>98</xdr:row>
      <xdr:rowOff>129947</xdr:rowOff>
    </xdr:to>
    <xdr:sp macro="" textlink="">
      <xdr:nvSpPr>
        <xdr:cNvPr id="712" name="楕円 711"/>
        <xdr:cNvSpPr/>
      </xdr:nvSpPr>
      <xdr:spPr>
        <a:xfrm>
          <a:off x="12763500" y="168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121074</xdr:rowOff>
    </xdr:from>
    <xdr:ext cx="534377" cy="259045"/>
    <xdr:sp macro="" textlink="">
      <xdr:nvSpPr>
        <xdr:cNvPr id="713" name="テキスト ボックス 712"/>
        <xdr:cNvSpPr txBox="1"/>
      </xdr:nvSpPr>
      <xdr:spPr>
        <a:xfrm>
          <a:off x="12547111" y="169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9" name="直線コネクタ 738"/>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2"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3" name="直線コネクタ 742"/>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5" name="投資及び出資金平均値テキスト"/>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6" name="フローチャート: 判断 745"/>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8" name="フローチャート: 判断 747"/>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9" name="テキスト ボックス 748"/>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1" name="フローチャート: 判断 750"/>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2" name="テキスト ボックス 751"/>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4" name="フローチャート: 判断 753"/>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5" name="テキスト ボックス 754"/>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6" name="フローチャート: 判断 755"/>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7" name="テキスト ボックス 756"/>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6" name="直線コネクタ 795"/>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9"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0" name="直線コネクタ 799"/>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99466</xdr:rowOff>
    </xdr:from>
    <xdr:to>
      <xdr:col>116</xdr:col>
      <xdr:colOff>63500</xdr:colOff>
      <xdr:row>58</xdr:row>
      <xdr:rowOff>12446</xdr:rowOff>
    </xdr:to>
    <xdr:cxnSp macro="">
      <xdr:nvCxnSpPr>
        <xdr:cNvPr id="801" name="直線コネクタ 800"/>
        <xdr:cNvCxnSpPr/>
      </xdr:nvCxnSpPr>
      <xdr:spPr>
        <a:xfrm>
          <a:off x="21323300" y="9872116"/>
          <a:ext cx="8382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2" name="貸付金平均値テキスト"/>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3" name="フローチャート: 判断 802"/>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168504</xdr:rowOff>
    </xdr:from>
    <xdr:to>
      <xdr:col>111</xdr:col>
      <xdr:colOff>177800</xdr:colOff>
      <xdr:row>57</xdr:row>
      <xdr:rowOff>99466</xdr:rowOff>
    </xdr:to>
    <xdr:cxnSp macro="">
      <xdr:nvCxnSpPr>
        <xdr:cNvPr id="804" name="直線コネクタ 803"/>
        <xdr:cNvCxnSpPr/>
      </xdr:nvCxnSpPr>
      <xdr:spPr>
        <a:xfrm>
          <a:off x="20434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5" name="フローチャート: 判断 804"/>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6" name="テキスト ボックス 805"/>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80378</xdr:rowOff>
    </xdr:from>
    <xdr:to>
      <xdr:col>107</xdr:col>
      <xdr:colOff>50800</xdr:colOff>
      <xdr:row>56</xdr:row>
      <xdr:rowOff>168504</xdr:rowOff>
    </xdr:to>
    <xdr:cxnSp macro="">
      <xdr:nvCxnSpPr>
        <xdr:cNvPr id="807" name="直線コネクタ 806"/>
        <xdr:cNvCxnSpPr/>
      </xdr:nvCxnSpPr>
      <xdr:spPr>
        <a:xfrm>
          <a:off x="19545300" y="9681578"/>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8" name="フローチャート: 判断 807"/>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9" name="テキスト ボックス 808"/>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144653</xdr:rowOff>
    </xdr:from>
    <xdr:to>
      <xdr:col>102</xdr:col>
      <xdr:colOff>114300</xdr:colOff>
      <xdr:row>56</xdr:row>
      <xdr:rowOff>80378</xdr:rowOff>
    </xdr:to>
    <xdr:cxnSp macro="">
      <xdr:nvCxnSpPr>
        <xdr:cNvPr id="810" name="直線コネクタ 809"/>
        <xdr:cNvCxnSpPr/>
      </xdr:nvCxnSpPr>
      <xdr:spPr>
        <a:xfrm>
          <a:off x="18656300" y="9574403"/>
          <a:ext cx="889000" cy="1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1" name="フローチャート: 判断 810"/>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2" name="テキスト ボックス 811"/>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3" name="フローチャート: 判断 812"/>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4" name="テキスト ボックス 813"/>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133096</xdr:rowOff>
    </xdr:from>
    <xdr:to>
      <xdr:col>116</xdr:col>
      <xdr:colOff>114300</xdr:colOff>
      <xdr:row>58</xdr:row>
      <xdr:rowOff>63246</xdr:rowOff>
    </xdr:to>
    <xdr:sp macro="" textlink="">
      <xdr:nvSpPr>
        <xdr:cNvPr id="820" name="楕円 819"/>
        <xdr:cNvSpPr/>
      </xdr:nvSpPr>
      <xdr:spPr>
        <a:xfrm>
          <a:off x="221107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155973</xdr:rowOff>
    </xdr:from>
    <xdr:ext cx="469744" cy="259045"/>
    <xdr:sp macro="" textlink="">
      <xdr:nvSpPr>
        <xdr:cNvPr id="821" name="貸付金該当値テキスト"/>
        <xdr:cNvSpPr txBox="1"/>
      </xdr:nvSpPr>
      <xdr:spPr>
        <a:xfrm>
          <a:off x="22212300" y="975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48666</xdr:rowOff>
    </xdr:from>
    <xdr:to>
      <xdr:col>112</xdr:col>
      <xdr:colOff>38100</xdr:colOff>
      <xdr:row>57</xdr:row>
      <xdr:rowOff>150266</xdr:rowOff>
    </xdr:to>
    <xdr:sp macro="" textlink="">
      <xdr:nvSpPr>
        <xdr:cNvPr id="822" name="楕円 821"/>
        <xdr:cNvSpPr/>
      </xdr:nvSpPr>
      <xdr:spPr>
        <a:xfrm>
          <a:off x="21272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166793</xdr:rowOff>
    </xdr:from>
    <xdr:ext cx="469744" cy="259045"/>
    <xdr:sp macro="" textlink="">
      <xdr:nvSpPr>
        <xdr:cNvPr id="823" name="テキスト ボックス 822"/>
        <xdr:cNvSpPr txBox="1"/>
      </xdr:nvSpPr>
      <xdr:spPr>
        <a:xfrm>
          <a:off x="21088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117704</xdr:rowOff>
    </xdr:from>
    <xdr:to>
      <xdr:col>107</xdr:col>
      <xdr:colOff>101600</xdr:colOff>
      <xdr:row>57</xdr:row>
      <xdr:rowOff>47854</xdr:rowOff>
    </xdr:to>
    <xdr:sp macro="" textlink="">
      <xdr:nvSpPr>
        <xdr:cNvPr id="824" name="楕円 823"/>
        <xdr:cNvSpPr/>
      </xdr:nvSpPr>
      <xdr:spPr>
        <a:xfrm>
          <a:off x="20383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64381</xdr:rowOff>
    </xdr:from>
    <xdr:ext cx="534377" cy="259045"/>
    <xdr:sp macro="" textlink="">
      <xdr:nvSpPr>
        <xdr:cNvPr id="825" name="テキスト ボックス 824"/>
        <xdr:cNvSpPr txBox="1"/>
      </xdr:nvSpPr>
      <xdr:spPr>
        <a:xfrm>
          <a:off x="20167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29578</xdr:rowOff>
    </xdr:from>
    <xdr:to>
      <xdr:col>102</xdr:col>
      <xdr:colOff>165100</xdr:colOff>
      <xdr:row>56</xdr:row>
      <xdr:rowOff>131178</xdr:rowOff>
    </xdr:to>
    <xdr:sp macro="" textlink="">
      <xdr:nvSpPr>
        <xdr:cNvPr id="826" name="楕円 825"/>
        <xdr:cNvSpPr/>
      </xdr:nvSpPr>
      <xdr:spPr>
        <a:xfrm>
          <a:off x="194945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147705</xdr:rowOff>
    </xdr:from>
    <xdr:ext cx="534377" cy="259045"/>
    <xdr:sp macro="" textlink="">
      <xdr:nvSpPr>
        <xdr:cNvPr id="827" name="テキスト ボックス 826"/>
        <xdr:cNvSpPr txBox="1"/>
      </xdr:nvSpPr>
      <xdr:spPr>
        <a:xfrm>
          <a:off x="19278111" y="9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93853</xdr:rowOff>
    </xdr:from>
    <xdr:to>
      <xdr:col>98</xdr:col>
      <xdr:colOff>38100</xdr:colOff>
      <xdr:row>56</xdr:row>
      <xdr:rowOff>24003</xdr:rowOff>
    </xdr:to>
    <xdr:sp macro="" textlink="">
      <xdr:nvSpPr>
        <xdr:cNvPr id="828" name="楕円 827"/>
        <xdr:cNvSpPr/>
      </xdr:nvSpPr>
      <xdr:spPr>
        <a:xfrm>
          <a:off x="186055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40530</xdr:rowOff>
    </xdr:from>
    <xdr:ext cx="534377" cy="259045"/>
    <xdr:sp macro="" textlink="">
      <xdr:nvSpPr>
        <xdr:cNvPr id="829" name="テキスト ボックス 828"/>
        <xdr:cNvSpPr txBox="1"/>
      </xdr:nvSpPr>
      <xdr:spPr>
        <a:xfrm>
          <a:off x="18389111" y="92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4" name="直線コネクタ 853"/>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5"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6" name="直線コネクタ 855"/>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7"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8" name="直線コネクタ 857"/>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43517</xdr:rowOff>
    </xdr:from>
    <xdr:to>
      <xdr:col>116</xdr:col>
      <xdr:colOff>63500</xdr:colOff>
      <xdr:row>76</xdr:row>
      <xdr:rowOff>48813</xdr:rowOff>
    </xdr:to>
    <xdr:cxnSp macro="">
      <xdr:nvCxnSpPr>
        <xdr:cNvPr id="859" name="直線コネクタ 858"/>
        <xdr:cNvCxnSpPr/>
      </xdr:nvCxnSpPr>
      <xdr:spPr>
        <a:xfrm>
          <a:off x="21323300" y="13073717"/>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0"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1" name="フローチャート: 判断 860"/>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42393</xdr:rowOff>
    </xdr:from>
    <xdr:to>
      <xdr:col>111</xdr:col>
      <xdr:colOff>177800</xdr:colOff>
      <xdr:row>76</xdr:row>
      <xdr:rowOff>43517</xdr:rowOff>
    </xdr:to>
    <xdr:cxnSp macro="">
      <xdr:nvCxnSpPr>
        <xdr:cNvPr id="862" name="直線コネクタ 861"/>
        <xdr:cNvCxnSpPr/>
      </xdr:nvCxnSpPr>
      <xdr:spPr>
        <a:xfrm>
          <a:off x="20434300" y="1307259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3" name="フローチャート: 判断 862"/>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4" name="テキスト ボックス 863"/>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42393</xdr:rowOff>
    </xdr:from>
    <xdr:to>
      <xdr:col>107</xdr:col>
      <xdr:colOff>50800</xdr:colOff>
      <xdr:row>76</xdr:row>
      <xdr:rowOff>62167</xdr:rowOff>
    </xdr:to>
    <xdr:cxnSp macro="">
      <xdr:nvCxnSpPr>
        <xdr:cNvPr id="865" name="直線コネクタ 864"/>
        <xdr:cNvCxnSpPr/>
      </xdr:nvCxnSpPr>
      <xdr:spPr>
        <a:xfrm flipV="1">
          <a:off x="19545300" y="1307259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6" name="フローチャート: 判断 865"/>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7" name="テキスト ボックス 866"/>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62167</xdr:rowOff>
    </xdr:from>
    <xdr:to>
      <xdr:col>102</xdr:col>
      <xdr:colOff>114300</xdr:colOff>
      <xdr:row>76</xdr:row>
      <xdr:rowOff>96247</xdr:rowOff>
    </xdr:to>
    <xdr:cxnSp macro="">
      <xdr:nvCxnSpPr>
        <xdr:cNvPr id="868" name="直線コネクタ 867"/>
        <xdr:cNvCxnSpPr/>
      </xdr:nvCxnSpPr>
      <xdr:spPr>
        <a:xfrm flipV="1">
          <a:off x="18656300" y="1309236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9" name="フローチャート: 判断 868"/>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0" name="テキスト ボックス 869"/>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1" name="フローチャート: 判断 870"/>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2" name="テキスト ボックス 871"/>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169463</xdr:rowOff>
    </xdr:from>
    <xdr:to>
      <xdr:col>116</xdr:col>
      <xdr:colOff>114300</xdr:colOff>
      <xdr:row>76</xdr:row>
      <xdr:rowOff>99613</xdr:rowOff>
    </xdr:to>
    <xdr:sp macro="" textlink="">
      <xdr:nvSpPr>
        <xdr:cNvPr id="878" name="楕円 877"/>
        <xdr:cNvSpPr/>
      </xdr:nvSpPr>
      <xdr:spPr>
        <a:xfrm>
          <a:off x="22110700" y="130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20890</xdr:rowOff>
    </xdr:from>
    <xdr:ext cx="534377" cy="259045"/>
    <xdr:sp macro="" textlink="">
      <xdr:nvSpPr>
        <xdr:cNvPr id="879" name="繰出金該当値テキスト"/>
        <xdr:cNvSpPr txBox="1"/>
      </xdr:nvSpPr>
      <xdr:spPr>
        <a:xfrm>
          <a:off x="22212300" y="128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164167</xdr:rowOff>
    </xdr:from>
    <xdr:to>
      <xdr:col>112</xdr:col>
      <xdr:colOff>38100</xdr:colOff>
      <xdr:row>76</xdr:row>
      <xdr:rowOff>94317</xdr:rowOff>
    </xdr:to>
    <xdr:sp macro="" textlink="">
      <xdr:nvSpPr>
        <xdr:cNvPr id="880" name="楕円 879"/>
        <xdr:cNvSpPr/>
      </xdr:nvSpPr>
      <xdr:spPr>
        <a:xfrm>
          <a:off x="21272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110844</xdr:rowOff>
    </xdr:from>
    <xdr:ext cx="534377" cy="259045"/>
    <xdr:sp macro="" textlink="">
      <xdr:nvSpPr>
        <xdr:cNvPr id="881" name="テキスト ボックス 880"/>
        <xdr:cNvSpPr txBox="1"/>
      </xdr:nvSpPr>
      <xdr:spPr>
        <a:xfrm>
          <a:off x="21056111" y="127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163043</xdr:rowOff>
    </xdr:from>
    <xdr:to>
      <xdr:col>107</xdr:col>
      <xdr:colOff>101600</xdr:colOff>
      <xdr:row>76</xdr:row>
      <xdr:rowOff>93193</xdr:rowOff>
    </xdr:to>
    <xdr:sp macro="" textlink="">
      <xdr:nvSpPr>
        <xdr:cNvPr id="882" name="楕円 881"/>
        <xdr:cNvSpPr/>
      </xdr:nvSpPr>
      <xdr:spPr>
        <a:xfrm>
          <a:off x="20383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109720</xdr:rowOff>
    </xdr:from>
    <xdr:ext cx="534377" cy="259045"/>
    <xdr:sp macro="" textlink="">
      <xdr:nvSpPr>
        <xdr:cNvPr id="883" name="テキスト ボックス 882"/>
        <xdr:cNvSpPr txBox="1"/>
      </xdr:nvSpPr>
      <xdr:spPr>
        <a:xfrm>
          <a:off x="20167111" y="127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11367</xdr:rowOff>
    </xdr:from>
    <xdr:to>
      <xdr:col>102</xdr:col>
      <xdr:colOff>165100</xdr:colOff>
      <xdr:row>76</xdr:row>
      <xdr:rowOff>112967</xdr:rowOff>
    </xdr:to>
    <xdr:sp macro="" textlink="">
      <xdr:nvSpPr>
        <xdr:cNvPr id="884" name="楕円 883"/>
        <xdr:cNvSpPr/>
      </xdr:nvSpPr>
      <xdr:spPr>
        <a:xfrm>
          <a:off x="19494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104094</xdr:rowOff>
    </xdr:from>
    <xdr:ext cx="534377" cy="259045"/>
    <xdr:sp macro="" textlink="">
      <xdr:nvSpPr>
        <xdr:cNvPr id="885" name="テキスト ボックス 884"/>
        <xdr:cNvSpPr txBox="1"/>
      </xdr:nvSpPr>
      <xdr:spPr>
        <a:xfrm>
          <a:off x="19278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45447</xdr:rowOff>
    </xdr:from>
    <xdr:to>
      <xdr:col>98</xdr:col>
      <xdr:colOff>38100</xdr:colOff>
      <xdr:row>76</xdr:row>
      <xdr:rowOff>147047</xdr:rowOff>
    </xdr:to>
    <xdr:sp macro="" textlink="">
      <xdr:nvSpPr>
        <xdr:cNvPr id="886" name="楕円 885"/>
        <xdr:cNvSpPr/>
      </xdr:nvSpPr>
      <xdr:spPr>
        <a:xfrm>
          <a:off x="186055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138174</xdr:rowOff>
    </xdr:from>
    <xdr:ext cx="534377" cy="259045"/>
    <xdr:sp macro="" textlink="">
      <xdr:nvSpPr>
        <xdr:cNvPr id="887" name="テキスト ボックス 886"/>
        <xdr:cNvSpPr txBox="1"/>
      </xdr:nvSpPr>
      <xdr:spPr>
        <a:xfrm>
          <a:off x="18389111" y="131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令和４年度の住民一人当たりの歳出総額は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677,138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636,482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類似団体と比較すると、人件費、物件費、維持補修費が高い水準で推移しているが、これは類似団体の多くが一部事務組合で行っている消防及びごみ処理を直営で行っているためである。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普通建設事業費の新規整備が減少しているのは、一般廃棄物最終処分場整備事業の皆減と学校関連の整備事業の減によるものである。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類似団体と比べて高い水準で推移しており、今後次期ごみ処理施設建設の大型建設事業の地方債償還に伴い残高が増加することから、支出の抑制による公債費の財源確保のほか、計画的な繰上償還を行い、比率上昇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39,772
39,367
746.24
29,307,146
26,931,152
2,196,511
16,098,322
38,330,500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144272</xdr:rowOff>
    </xdr:to>
    <xdr:cxnSp macro="">
      <xdr:nvCxnSpPr>
        <xdr:cNvPr id="61" name="直線コネクタ 60"/>
        <xdr:cNvCxnSpPr/>
      </xdr:nvCxnSpPr>
      <xdr:spPr>
        <a:xfrm flipV="1">
          <a:off x="3797300" y="6257798"/>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110744</xdr:rowOff>
    </xdr:from>
    <xdr:to>
      <xdr:col>19</xdr:col>
      <xdr:colOff>177800</xdr:colOff>
      <xdr:row>36</xdr:row>
      <xdr:rowOff>144272</xdr:rowOff>
    </xdr:to>
    <xdr:cxnSp macro="">
      <xdr:nvCxnSpPr>
        <xdr:cNvPr id="64" name="直線コネクタ 63"/>
        <xdr:cNvCxnSpPr/>
      </xdr:nvCxnSpPr>
      <xdr:spPr>
        <a:xfrm>
          <a:off x="2908300" y="6282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88265</xdr:rowOff>
    </xdr:from>
    <xdr:to>
      <xdr:col>15</xdr:col>
      <xdr:colOff>50800</xdr:colOff>
      <xdr:row>36</xdr:row>
      <xdr:rowOff>110744</xdr:rowOff>
    </xdr:to>
    <xdr:cxnSp macro="">
      <xdr:nvCxnSpPr>
        <xdr:cNvPr id="67" name="直線コネクタ 66"/>
        <xdr:cNvCxnSpPr/>
      </xdr:nvCxnSpPr>
      <xdr:spPr>
        <a:xfrm>
          <a:off x="2019300" y="626046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91694</xdr:rowOff>
    </xdr:to>
    <xdr:cxnSp macro="">
      <xdr:nvCxnSpPr>
        <xdr:cNvPr id="70" name="直線コネクタ 69"/>
        <xdr:cNvCxnSpPr/>
      </xdr:nvCxnSpPr>
      <xdr:spPr>
        <a:xfrm flipV="1">
          <a:off x="1130300" y="62604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34798</xdr:rowOff>
    </xdr:from>
    <xdr:to>
      <xdr:col>24</xdr:col>
      <xdr:colOff>114300</xdr:colOff>
      <xdr:row>36</xdr:row>
      <xdr:rowOff>136398</xdr:rowOff>
    </xdr:to>
    <xdr:sp macro="" textlink="">
      <xdr:nvSpPr>
        <xdr:cNvPr id="80" name="楕円 79"/>
        <xdr:cNvSpPr/>
      </xdr:nvSpPr>
      <xdr:spPr>
        <a:xfrm>
          <a:off x="45847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13225</xdr:rowOff>
    </xdr:from>
    <xdr:ext cx="469744" cy="259045"/>
    <xdr:sp macro="" textlink="">
      <xdr:nvSpPr>
        <xdr:cNvPr id="81" name="議会費該当値テキスト"/>
        <xdr:cNvSpPr txBox="1"/>
      </xdr:nvSpPr>
      <xdr:spPr>
        <a:xfrm>
          <a:off x="4686300"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93472</xdr:rowOff>
    </xdr:from>
    <xdr:to>
      <xdr:col>20</xdr:col>
      <xdr:colOff>38100</xdr:colOff>
      <xdr:row>37</xdr:row>
      <xdr:rowOff>23622</xdr:rowOff>
    </xdr:to>
    <xdr:sp macro="" textlink="">
      <xdr:nvSpPr>
        <xdr:cNvPr id="82" name="楕円 81"/>
        <xdr:cNvSpPr/>
      </xdr:nvSpPr>
      <xdr:spPr>
        <a:xfrm>
          <a:off x="3746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14749</xdr:rowOff>
    </xdr:from>
    <xdr:ext cx="469744" cy="259045"/>
    <xdr:sp macro="" textlink="">
      <xdr:nvSpPr>
        <xdr:cNvPr id="83" name="テキスト ボックス 82"/>
        <xdr:cNvSpPr txBox="1"/>
      </xdr:nvSpPr>
      <xdr:spPr>
        <a:xfrm>
          <a:off x="3562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59944</xdr:rowOff>
    </xdr:from>
    <xdr:to>
      <xdr:col>15</xdr:col>
      <xdr:colOff>101600</xdr:colOff>
      <xdr:row>36</xdr:row>
      <xdr:rowOff>161544</xdr:rowOff>
    </xdr:to>
    <xdr:sp macro="" textlink="">
      <xdr:nvSpPr>
        <xdr:cNvPr id="84" name="楕円 83"/>
        <xdr:cNvSpPr/>
      </xdr:nvSpPr>
      <xdr:spPr>
        <a:xfrm>
          <a:off x="2857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152671</xdr:rowOff>
    </xdr:from>
    <xdr:ext cx="469744" cy="259045"/>
    <xdr:sp macro="" textlink="">
      <xdr:nvSpPr>
        <xdr:cNvPr id="85" name="テキスト ボックス 84"/>
        <xdr:cNvSpPr txBox="1"/>
      </xdr:nvSpPr>
      <xdr:spPr>
        <a:xfrm>
          <a:off x="2673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37465</xdr:rowOff>
    </xdr:from>
    <xdr:to>
      <xdr:col>10</xdr:col>
      <xdr:colOff>165100</xdr:colOff>
      <xdr:row>36</xdr:row>
      <xdr:rowOff>139065</xdr:rowOff>
    </xdr:to>
    <xdr:sp macro="" textlink="">
      <xdr:nvSpPr>
        <xdr:cNvPr id="86" name="楕円 85"/>
        <xdr:cNvSpPr/>
      </xdr:nvSpPr>
      <xdr:spPr>
        <a:xfrm>
          <a:off x="1968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130192</xdr:rowOff>
    </xdr:from>
    <xdr:ext cx="469744" cy="259045"/>
    <xdr:sp macro="" textlink="">
      <xdr:nvSpPr>
        <xdr:cNvPr id="87" name="テキスト ボックス 86"/>
        <xdr:cNvSpPr txBox="1"/>
      </xdr:nvSpPr>
      <xdr:spPr>
        <a:xfrm>
          <a:off x="1784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40894</xdr:rowOff>
    </xdr:from>
    <xdr:to>
      <xdr:col>6</xdr:col>
      <xdr:colOff>38100</xdr:colOff>
      <xdr:row>36</xdr:row>
      <xdr:rowOff>142494</xdr:rowOff>
    </xdr:to>
    <xdr:sp macro="" textlink="">
      <xdr:nvSpPr>
        <xdr:cNvPr id="88" name="楕円 87"/>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133621</xdr:rowOff>
    </xdr:from>
    <xdr:ext cx="469744" cy="259045"/>
    <xdr:sp macro="" textlink="">
      <xdr:nvSpPr>
        <xdr:cNvPr id="89" name="テキスト ボックス 88"/>
        <xdr:cNvSpPr txBox="1"/>
      </xdr:nvSpPr>
      <xdr:spPr>
        <a:xfrm>
          <a:off x="895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45032</xdr:rowOff>
    </xdr:from>
    <xdr:to>
      <xdr:col>24</xdr:col>
      <xdr:colOff>63500</xdr:colOff>
      <xdr:row>56</xdr:row>
      <xdr:rowOff>48516</xdr:rowOff>
    </xdr:to>
    <xdr:cxnSp macro="">
      <xdr:nvCxnSpPr>
        <xdr:cNvPr id="116" name="直線コネクタ 115"/>
        <xdr:cNvCxnSpPr/>
      </xdr:nvCxnSpPr>
      <xdr:spPr>
        <a:xfrm flipV="1">
          <a:off x="3797300" y="9646232"/>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150440</xdr:rowOff>
    </xdr:from>
    <xdr:to>
      <xdr:col>19</xdr:col>
      <xdr:colOff>177800</xdr:colOff>
      <xdr:row>56</xdr:row>
      <xdr:rowOff>48516</xdr:rowOff>
    </xdr:to>
    <xdr:cxnSp macro="">
      <xdr:nvCxnSpPr>
        <xdr:cNvPr id="119" name="直線コネクタ 118"/>
        <xdr:cNvCxnSpPr/>
      </xdr:nvCxnSpPr>
      <xdr:spPr>
        <a:xfrm>
          <a:off x="2908300" y="9237290"/>
          <a:ext cx="889000" cy="4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150440</xdr:rowOff>
    </xdr:from>
    <xdr:to>
      <xdr:col>15</xdr:col>
      <xdr:colOff>50800</xdr:colOff>
      <xdr:row>57</xdr:row>
      <xdr:rowOff>9750</xdr:rowOff>
    </xdr:to>
    <xdr:cxnSp macro="">
      <xdr:nvCxnSpPr>
        <xdr:cNvPr id="122" name="直線コネクタ 121"/>
        <xdr:cNvCxnSpPr/>
      </xdr:nvCxnSpPr>
      <xdr:spPr>
        <a:xfrm flipV="1">
          <a:off x="2019300" y="9237290"/>
          <a:ext cx="889000" cy="5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139083</xdr:rowOff>
    </xdr:from>
    <xdr:to>
      <xdr:col>10</xdr:col>
      <xdr:colOff>114300</xdr:colOff>
      <xdr:row>57</xdr:row>
      <xdr:rowOff>9750</xdr:rowOff>
    </xdr:to>
    <xdr:cxnSp macro="">
      <xdr:nvCxnSpPr>
        <xdr:cNvPr id="125" name="直線コネクタ 124"/>
        <xdr:cNvCxnSpPr/>
      </xdr:nvCxnSpPr>
      <xdr:spPr>
        <a:xfrm>
          <a:off x="1130300" y="9740283"/>
          <a:ext cx="889000" cy="4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165682</xdr:rowOff>
    </xdr:from>
    <xdr:to>
      <xdr:col>24</xdr:col>
      <xdr:colOff>114300</xdr:colOff>
      <xdr:row>56</xdr:row>
      <xdr:rowOff>95832</xdr:rowOff>
    </xdr:to>
    <xdr:sp macro="" textlink="">
      <xdr:nvSpPr>
        <xdr:cNvPr id="135" name="楕円 134"/>
        <xdr:cNvSpPr/>
      </xdr:nvSpPr>
      <xdr:spPr>
        <a:xfrm>
          <a:off x="4584700" y="95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17109</xdr:rowOff>
    </xdr:from>
    <xdr:ext cx="534377" cy="259045"/>
    <xdr:sp macro="" textlink="">
      <xdr:nvSpPr>
        <xdr:cNvPr id="136" name="総務費該当値テキスト"/>
        <xdr:cNvSpPr txBox="1"/>
      </xdr:nvSpPr>
      <xdr:spPr>
        <a:xfrm>
          <a:off x="4686300" y="94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169166</xdr:rowOff>
    </xdr:from>
    <xdr:to>
      <xdr:col>20</xdr:col>
      <xdr:colOff>38100</xdr:colOff>
      <xdr:row>56</xdr:row>
      <xdr:rowOff>99316</xdr:rowOff>
    </xdr:to>
    <xdr:sp macro="" textlink="">
      <xdr:nvSpPr>
        <xdr:cNvPr id="137" name="楕円 136"/>
        <xdr:cNvSpPr/>
      </xdr:nvSpPr>
      <xdr:spPr>
        <a:xfrm>
          <a:off x="3746500" y="95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115843</xdr:rowOff>
    </xdr:from>
    <xdr:ext cx="534377" cy="259045"/>
    <xdr:sp macro="" textlink="">
      <xdr:nvSpPr>
        <xdr:cNvPr id="138" name="テキスト ボックス 137"/>
        <xdr:cNvSpPr txBox="1"/>
      </xdr:nvSpPr>
      <xdr:spPr>
        <a:xfrm>
          <a:off x="3530111" y="93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99640</xdr:rowOff>
    </xdr:from>
    <xdr:to>
      <xdr:col>15</xdr:col>
      <xdr:colOff>101600</xdr:colOff>
      <xdr:row>54</xdr:row>
      <xdr:rowOff>29790</xdr:rowOff>
    </xdr:to>
    <xdr:sp macro="" textlink="">
      <xdr:nvSpPr>
        <xdr:cNvPr id="139" name="楕円 138"/>
        <xdr:cNvSpPr/>
      </xdr:nvSpPr>
      <xdr:spPr>
        <a:xfrm>
          <a:off x="2857500" y="91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20917</xdr:rowOff>
    </xdr:from>
    <xdr:ext cx="599010" cy="259045"/>
    <xdr:sp macro="" textlink="">
      <xdr:nvSpPr>
        <xdr:cNvPr id="140" name="テキスト ボックス 139"/>
        <xdr:cNvSpPr txBox="1"/>
      </xdr:nvSpPr>
      <xdr:spPr>
        <a:xfrm>
          <a:off x="2608795" y="927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130400</xdr:rowOff>
    </xdr:from>
    <xdr:to>
      <xdr:col>10</xdr:col>
      <xdr:colOff>165100</xdr:colOff>
      <xdr:row>57</xdr:row>
      <xdr:rowOff>60550</xdr:rowOff>
    </xdr:to>
    <xdr:sp macro="" textlink="">
      <xdr:nvSpPr>
        <xdr:cNvPr id="141" name="楕円 140"/>
        <xdr:cNvSpPr/>
      </xdr:nvSpPr>
      <xdr:spPr>
        <a:xfrm>
          <a:off x="1968500" y="97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51677</xdr:rowOff>
    </xdr:from>
    <xdr:ext cx="534377" cy="259045"/>
    <xdr:sp macro="" textlink="">
      <xdr:nvSpPr>
        <xdr:cNvPr id="142" name="テキスト ボックス 141"/>
        <xdr:cNvSpPr txBox="1"/>
      </xdr:nvSpPr>
      <xdr:spPr>
        <a:xfrm>
          <a:off x="1752111" y="98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88283</xdr:rowOff>
    </xdr:from>
    <xdr:to>
      <xdr:col>6</xdr:col>
      <xdr:colOff>38100</xdr:colOff>
      <xdr:row>57</xdr:row>
      <xdr:rowOff>18433</xdr:rowOff>
    </xdr:to>
    <xdr:sp macro="" textlink="">
      <xdr:nvSpPr>
        <xdr:cNvPr id="143" name="楕円 142"/>
        <xdr:cNvSpPr/>
      </xdr:nvSpPr>
      <xdr:spPr>
        <a:xfrm>
          <a:off x="1079500" y="96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34960</xdr:rowOff>
    </xdr:from>
    <xdr:ext cx="534377" cy="259045"/>
    <xdr:sp macro="" textlink="">
      <xdr:nvSpPr>
        <xdr:cNvPr id="144" name="テキスト ボックス 143"/>
        <xdr:cNvSpPr txBox="1"/>
      </xdr:nvSpPr>
      <xdr:spPr>
        <a:xfrm>
          <a:off x="863111" y="94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123730</xdr:rowOff>
    </xdr:from>
    <xdr:to>
      <xdr:col>24</xdr:col>
      <xdr:colOff>63500</xdr:colOff>
      <xdr:row>77</xdr:row>
      <xdr:rowOff>23995</xdr:rowOff>
    </xdr:to>
    <xdr:cxnSp macro="">
      <xdr:nvCxnSpPr>
        <xdr:cNvPr id="176" name="直線コネクタ 175"/>
        <xdr:cNvCxnSpPr/>
      </xdr:nvCxnSpPr>
      <xdr:spPr>
        <a:xfrm>
          <a:off x="3797300" y="13153930"/>
          <a:ext cx="8382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123730</xdr:rowOff>
    </xdr:from>
    <xdr:to>
      <xdr:col>19</xdr:col>
      <xdr:colOff>177800</xdr:colOff>
      <xdr:row>77</xdr:row>
      <xdr:rowOff>162799</xdr:rowOff>
    </xdr:to>
    <xdr:cxnSp macro="">
      <xdr:nvCxnSpPr>
        <xdr:cNvPr id="179" name="直線コネクタ 178"/>
        <xdr:cNvCxnSpPr/>
      </xdr:nvCxnSpPr>
      <xdr:spPr>
        <a:xfrm flipV="1">
          <a:off x="2908300" y="13153930"/>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162799</xdr:rowOff>
    </xdr:from>
    <xdr:to>
      <xdr:col>15</xdr:col>
      <xdr:colOff>50800</xdr:colOff>
      <xdr:row>78</xdr:row>
      <xdr:rowOff>41239</xdr:rowOff>
    </xdr:to>
    <xdr:cxnSp macro="">
      <xdr:nvCxnSpPr>
        <xdr:cNvPr id="182" name="直線コネクタ 181"/>
        <xdr:cNvCxnSpPr/>
      </xdr:nvCxnSpPr>
      <xdr:spPr>
        <a:xfrm flipV="1">
          <a:off x="2019300" y="13364449"/>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41239</xdr:rowOff>
    </xdr:from>
    <xdr:to>
      <xdr:col>10</xdr:col>
      <xdr:colOff>114300</xdr:colOff>
      <xdr:row>78</xdr:row>
      <xdr:rowOff>69531</xdr:rowOff>
    </xdr:to>
    <xdr:cxnSp macro="">
      <xdr:nvCxnSpPr>
        <xdr:cNvPr id="185" name="直線コネクタ 184"/>
        <xdr:cNvCxnSpPr/>
      </xdr:nvCxnSpPr>
      <xdr:spPr>
        <a:xfrm flipV="1">
          <a:off x="1130300" y="13414339"/>
          <a:ext cx="8890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144645</xdr:rowOff>
    </xdr:from>
    <xdr:to>
      <xdr:col>24</xdr:col>
      <xdr:colOff>114300</xdr:colOff>
      <xdr:row>77</xdr:row>
      <xdr:rowOff>74795</xdr:rowOff>
    </xdr:to>
    <xdr:sp macro="" textlink="">
      <xdr:nvSpPr>
        <xdr:cNvPr id="195" name="楕円 194"/>
        <xdr:cNvSpPr/>
      </xdr:nvSpPr>
      <xdr:spPr>
        <a:xfrm>
          <a:off x="4584700" y="13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123072</xdr:rowOff>
    </xdr:from>
    <xdr:ext cx="599010" cy="259045"/>
    <xdr:sp macro="" textlink="">
      <xdr:nvSpPr>
        <xdr:cNvPr id="196" name="民生費該当値テキスト"/>
        <xdr:cNvSpPr txBox="1"/>
      </xdr:nvSpPr>
      <xdr:spPr>
        <a:xfrm>
          <a:off x="4686300" y="1315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72930</xdr:rowOff>
    </xdr:from>
    <xdr:to>
      <xdr:col>20</xdr:col>
      <xdr:colOff>38100</xdr:colOff>
      <xdr:row>77</xdr:row>
      <xdr:rowOff>3080</xdr:rowOff>
    </xdr:to>
    <xdr:sp macro="" textlink="">
      <xdr:nvSpPr>
        <xdr:cNvPr id="197" name="楕円 196"/>
        <xdr:cNvSpPr/>
      </xdr:nvSpPr>
      <xdr:spPr>
        <a:xfrm>
          <a:off x="3746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165657</xdr:rowOff>
    </xdr:from>
    <xdr:ext cx="599010" cy="259045"/>
    <xdr:sp macro="" textlink="">
      <xdr:nvSpPr>
        <xdr:cNvPr id="198" name="テキスト ボックス 197"/>
        <xdr:cNvSpPr txBox="1"/>
      </xdr:nvSpPr>
      <xdr:spPr>
        <a:xfrm>
          <a:off x="3497795" y="131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111999</xdr:rowOff>
    </xdr:from>
    <xdr:to>
      <xdr:col>15</xdr:col>
      <xdr:colOff>101600</xdr:colOff>
      <xdr:row>78</xdr:row>
      <xdr:rowOff>42149</xdr:rowOff>
    </xdr:to>
    <xdr:sp macro="" textlink="">
      <xdr:nvSpPr>
        <xdr:cNvPr id="199" name="楕円 198"/>
        <xdr:cNvSpPr/>
      </xdr:nvSpPr>
      <xdr:spPr>
        <a:xfrm>
          <a:off x="2857500" y="133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33276</xdr:rowOff>
    </xdr:from>
    <xdr:ext cx="599010" cy="259045"/>
    <xdr:sp macro="" textlink="">
      <xdr:nvSpPr>
        <xdr:cNvPr id="200" name="テキスト ボックス 199"/>
        <xdr:cNvSpPr txBox="1"/>
      </xdr:nvSpPr>
      <xdr:spPr>
        <a:xfrm>
          <a:off x="2608795" y="1340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161889</xdr:rowOff>
    </xdr:from>
    <xdr:to>
      <xdr:col>10</xdr:col>
      <xdr:colOff>165100</xdr:colOff>
      <xdr:row>78</xdr:row>
      <xdr:rowOff>92039</xdr:rowOff>
    </xdr:to>
    <xdr:sp macro="" textlink="">
      <xdr:nvSpPr>
        <xdr:cNvPr id="201" name="楕円 200"/>
        <xdr:cNvSpPr/>
      </xdr:nvSpPr>
      <xdr:spPr>
        <a:xfrm>
          <a:off x="1968500" y="133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83166</xdr:rowOff>
    </xdr:from>
    <xdr:ext cx="599010" cy="259045"/>
    <xdr:sp macro="" textlink="">
      <xdr:nvSpPr>
        <xdr:cNvPr id="202" name="テキスト ボックス 201"/>
        <xdr:cNvSpPr txBox="1"/>
      </xdr:nvSpPr>
      <xdr:spPr>
        <a:xfrm>
          <a:off x="1719795" y="134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18731</xdr:rowOff>
    </xdr:from>
    <xdr:to>
      <xdr:col>6</xdr:col>
      <xdr:colOff>38100</xdr:colOff>
      <xdr:row>78</xdr:row>
      <xdr:rowOff>120331</xdr:rowOff>
    </xdr:to>
    <xdr:sp macro="" textlink="">
      <xdr:nvSpPr>
        <xdr:cNvPr id="203" name="楕円 202"/>
        <xdr:cNvSpPr/>
      </xdr:nvSpPr>
      <xdr:spPr>
        <a:xfrm>
          <a:off x="1079500" y="133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111458</xdr:rowOff>
    </xdr:from>
    <xdr:ext cx="599010" cy="259045"/>
    <xdr:sp macro="" textlink="">
      <xdr:nvSpPr>
        <xdr:cNvPr id="204" name="テキスト ボックス 203"/>
        <xdr:cNvSpPr txBox="1"/>
      </xdr:nvSpPr>
      <xdr:spPr>
        <a:xfrm>
          <a:off x="830795" y="1348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116170</xdr:rowOff>
    </xdr:from>
    <xdr:to>
      <xdr:col>24</xdr:col>
      <xdr:colOff>62865</xdr:colOff>
      <xdr:row>97</xdr:row>
      <xdr:rowOff>155428</xdr:rowOff>
    </xdr:to>
    <xdr:cxnSp macro="">
      <xdr:nvCxnSpPr>
        <xdr:cNvPr id="228" name="直線コネクタ 227"/>
        <xdr:cNvCxnSpPr/>
      </xdr:nvCxnSpPr>
      <xdr:spPr>
        <a:xfrm flipV="1">
          <a:off x="4633595" y="15718120"/>
          <a:ext cx="1270" cy="106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159255</xdr:rowOff>
    </xdr:from>
    <xdr:ext cx="534377" cy="259045"/>
    <xdr:sp macro="" textlink="">
      <xdr:nvSpPr>
        <xdr:cNvPr id="229" name="衛生費最小値テキスト"/>
        <xdr:cNvSpPr txBox="1"/>
      </xdr:nvSpPr>
      <xdr:spPr>
        <a:xfrm>
          <a:off x="4686300" y="167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155428</xdr:rowOff>
    </xdr:from>
    <xdr:to>
      <xdr:col>24</xdr:col>
      <xdr:colOff>152400</xdr:colOff>
      <xdr:row>97</xdr:row>
      <xdr:rowOff>155428</xdr:rowOff>
    </xdr:to>
    <xdr:cxnSp macro="">
      <xdr:nvCxnSpPr>
        <xdr:cNvPr id="230" name="直線コネクタ 229"/>
        <xdr:cNvCxnSpPr/>
      </xdr:nvCxnSpPr>
      <xdr:spPr>
        <a:xfrm>
          <a:off x="4546600" y="1678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62847</xdr:rowOff>
    </xdr:from>
    <xdr:ext cx="599010" cy="259045"/>
    <xdr:sp macro="" textlink="">
      <xdr:nvSpPr>
        <xdr:cNvPr id="231" name="衛生費最大値テキスト"/>
        <xdr:cNvSpPr txBox="1"/>
      </xdr:nvSpPr>
      <xdr:spPr>
        <a:xfrm>
          <a:off x="4686300" y="154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116170</xdr:rowOff>
    </xdr:from>
    <xdr:to>
      <xdr:col>24</xdr:col>
      <xdr:colOff>152400</xdr:colOff>
      <xdr:row>91</xdr:row>
      <xdr:rowOff>116170</xdr:rowOff>
    </xdr:to>
    <xdr:cxnSp macro="">
      <xdr:nvCxnSpPr>
        <xdr:cNvPr id="232" name="直線コネクタ 231"/>
        <xdr:cNvCxnSpPr/>
      </xdr:nvCxnSpPr>
      <xdr:spPr>
        <a:xfrm>
          <a:off x="4546600" y="1571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7333</xdr:rowOff>
    </xdr:from>
    <xdr:to>
      <xdr:col>24</xdr:col>
      <xdr:colOff>63500</xdr:colOff>
      <xdr:row>96</xdr:row>
      <xdr:rowOff>66639</xdr:rowOff>
    </xdr:to>
    <xdr:cxnSp macro="">
      <xdr:nvCxnSpPr>
        <xdr:cNvPr id="233" name="直線コネクタ 232"/>
        <xdr:cNvCxnSpPr/>
      </xdr:nvCxnSpPr>
      <xdr:spPr>
        <a:xfrm flipV="1">
          <a:off x="3797300" y="16466533"/>
          <a:ext cx="8382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45998</xdr:rowOff>
    </xdr:from>
    <xdr:ext cx="534377" cy="259045"/>
    <xdr:sp macro="" textlink="">
      <xdr:nvSpPr>
        <xdr:cNvPr id="234" name="衛生費平均値テキスト"/>
        <xdr:cNvSpPr txBox="1"/>
      </xdr:nvSpPr>
      <xdr:spPr>
        <a:xfrm>
          <a:off x="4686300" y="1650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67571</xdr:rowOff>
    </xdr:from>
    <xdr:to>
      <xdr:col>24</xdr:col>
      <xdr:colOff>114300</xdr:colOff>
      <xdr:row>96</xdr:row>
      <xdr:rowOff>169171</xdr:rowOff>
    </xdr:to>
    <xdr:sp macro="" textlink="">
      <xdr:nvSpPr>
        <xdr:cNvPr id="235" name="フローチャート: 判断 234"/>
        <xdr:cNvSpPr/>
      </xdr:nvSpPr>
      <xdr:spPr>
        <a:xfrm>
          <a:off x="4584700" y="1652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39032</xdr:rowOff>
    </xdr:from>
    <xdr:to>
      <xdr:col>19</xdr:col>
      <xdr:colOff>177800</xdr:colOff>
      <xdr:row>96</xdr:row>
      <xdr:rowOff>66639</xdr:rowOff>
    </xdr:to>
    <xdr:cxnSp macro="">
      <xdr:nvCxnSpPr>
        <xdr:cNvPr id="236" name="直線コネクタ 235"/>
        <xdr:cNvCxnSpPr/>
      </xdr:nvCxnSpPr>
      <xdr:spPr>
        <a:xfrm>
          <a:off x="2908300" y="164982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82088</xdr:rowOff>
    </xdr:from>
    <xdr:to>
      <xdr:col>20</xdr:col>
      <xdr:colOff>38100</xdr:colOff>
      <xdr:row>97</xdr:row>
      <xdr:rowOff>12238</xdr:rowOff>
    </xdr:to>
    <xdr:sp macro="" textlink="">
      <xdr:nvSpPr>
        <xdr:cNvPr id="237" name="フローチャート: 判断 236"/>
        <xdr:cNvSpPr/>
      </xdr:nvSpPr>
      <xdr:spPr>
        <a:xfrm>
          <a:off x="3746500" y="165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3365</xdr:rowOff>
    </xdr:from>
    <xdr:ext cx="534377" cy="259045"/>
    <xdr:sp macro="" textlink="">
      <xdr:nvSpPr>
        <xdr:cNvPr id="238" name="テキスト ボックス 237"/>
        <xdr:cNvSpPr txBox="1"/>
      </xdr:nvSpPr>
      <xdr:spPr>
        <a:xfrm>
          <a:off x="3530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129192</xdr:rowOff>
    </xdr:from>
    <xdr:to>
      <xdr:col>15</xdr:col>
      <xdr:colOff>50800</xdr:colOff>
      <xdr:row>96</xdr:row>
      <xdr:rowOff>39032</xdr:rowOff>
    </xdr:to>
    <xdr:cxnSp macro="">
      <xdr:nvCxnSpPr>
        <xdr:cNvPr id="239" name="直線コネクタ 238"/>
        <xdr:cNvCxnSpPr/>
      </xdr:nvCxnSpPr>
      <xdr:spPr>
        <a:xfrm>
          <a:off x="2019300" y="15559692"/>
          <a:ext cx="8890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140670</xdr:rowOff>
    </xdr:from>
    <xdr:to>
      <xdr:col>15</xdr:col>
      <xdr:colOff>101600</xdr:colOff>
      <xdr:row>97</xdr:row>
      <xdr:rowOff>70820</xdr:rowOff>
    </xdr:to>
    <xdr:sp macro="" textlink="">
      <xdr:nvSpPr>
        <xdr:cNvPr id="240" name="フローチャート: 判断 239"/>
        <xdr:cNvSpPr/>
      </xdr:nvSpPr>
      <xdr:spPr>
        <a:xfrm>
          <a:off x="2857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61947</xdr:rowOff>
    </xdr:from>
    <xdr:ext cx="534377" cy="259045"/>
    <xdr:sp macro="" textlink="">
      <xdr:nvSpPr>
        <xdr:cNvPr id="241" name="テキスト ボックス 240"/>
        <xdr:cNvSpPr txBox="1"/>
      </xdr:nvSpPr>
      <xdr:spPr>
        <a:xfrm>
          <a:off x="2641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129192</xdr:rowOff>
    </xdr:from>
    <xdr:to>
      <xdr:col>10</xdr:col>
      <xdr:colOff>114300</xdr:colOff>
      <xdr:row>95</xdr:row>
      <xdr:rowOff>154742</xdr:rowOff>
    </xdr:to>
    <xdr:cxnSp macro="">
      <xdr:nvCxnSpPr>
        <xdr:cNvPr id="242" name="直線コネクタ 241"/>
        <xdr:cNvCxnSpPr/>
      </xdr:nvCxnSpPr>
      <xdr:spPr>
        <a:xfrm flipV="1">
          <a:off x="1130300" y="15559692"/>
          <a:ext cx="889000" cy="8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145684</xdr:rowOff>
    </xdr:from>
    <xdr:to>
      <xdr:col>10</xdr:col>
      <xdr:colOff>165100</xdr:colOff>
      <xdr:row>97</xdr:row>
      <xdr:rowOff>75834</xdr:rowOff>
    </xdr:to>
    <xdr:sp macro="" textlink="">
      <xdr:nvSpPr>
        <xdr:cNvPr id="243" name="フローチャート: 判断 242"/>
        <xdr:cNvSpPr/>
      </xdr:nvSpPr>
      <xdr:spPr>
        <a:xfrm>
          <a:off x="1968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66961</xdr:rowOff>
    </xdr:from>
    <xdr:ext cx="534377" cy="259045"/>
    <xdr:sp macro="" textlink="">
      <xdr:nvSpPr>
        <xdr:cNvPr id="244" name="テキスト ボックス 243"/>
        <xdr:cNvSpPr txBox="1"/>
      </xdr:nvSpPr>
      <xdr:spPr>
        <a:xfrm>
          <a:off x="1752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xdr:rowOff>
    </xdr:from>
    <xdr:to>
      <xdr:col>6</xdr:col>
      <xdr:colOff>38100</xdr:colOff>
      <xdr:row>97</xdr:row>
      <xdr:rowOff>101986</xdr:rowOff>
    </xdr:to>
    <xdr:sp macro="" textlink="">
      <xdr:nvSpPr>
        <xdr:cNvPr id="245" name="フローチャート: 判断 244"/>
        <xdr:cNvSpPr/>
      </xdr:nvSpPr>
      <xdr:spPr>
        <a:xfrm>
          <a:off x="107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93113</xdr:rowOff>
    </xdr:from>
    <xdr:ext cx="534377" cy="259045"/>
    <xdr:sp macro="" textlink="">
      <xdr:nvSpPr>
        <xdr:cNvPr id="246" name="テキスト ボックス 245"/>
        <xdr:cNvSpPr txBox="1"/>
      </xdr:nvSpPr>
      <xdr:spPr>
        <a:xfrm>
          <a:off x="86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127983</xdr:rowOff>
    </xdr:from>
    <xdr:to>
      <xdr:col>24</xdr:col>
      <xdr:colOff>114300</xdr:colOff>
      <xdr:row>96</xdr:row>
      <xdr:rowOff>58133</xdr:rowOff>
    </xdr:to>
    <xdr:sp macro="" textlink="">
      <xdr:nvSpPr>
        <xdr:cNvPr id="252" name="楕円 251"/>
        <xdr:cNvSpPr/>
      </xdr:nvSpPr>
      <xdr:spPr>
        <a:xfrm>
          <a:off x="4584700" y="164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150860</xdr:rowOff>
    </xdr:from>
    <xdr:ext cx="534377" cy="259045"/>
    <xdr:sp macro="" textlink="">
      <xdr:nvSpPr>
        <xdr:cNvPr id="253" name="衛生費該当値テキスト"/>
        <xdr:cNvSpPr txBox="1"/>
      </xdr:nvSpPr>
      <xdr:spPr>
        <a:xfrm>
          <a:off x="4686300" y="162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15839</xdr:rowOff>
    </xdr:from>
    <xdr:to>
      <xdr:col>20</xdr:col>
      <xdr:colOff>38100</xdr:colOff>
      <xdr:row>96</xdr:row>
      <xdr:rowOff>117439</xdr:rowOff>
    </xdr:to>
    <xdr:sp macro="" textlink="">
      <xdr:nvSpPr>
        <xdr:cNvPr id="254" name="楕円 253"/>
        <xdr:cNvSpPr/>
      </xdr:nvSpPr>
      <xdr:spPr>
        <a:xfrm>
          <a:off x="37465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133966</xdr:rowOff>
    </xdr:from>
    <xdr:ext cx="534377" cy="259045"/>
    <xdr:sp macro="" textlink="">
      <xdr:nvSpPr>
        <xdr:cNvPr id="255" name="テキスト ボックス 254"/>
        <xdr:cNvSpPr txBox="1"/>
      </xdr:nvSpPr>
      <xdr:spPr>
        <a:xfrm>
          <a:off x="3530111" y="162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159682</xdr:rowOff>
    </xdr:from>
    <xdr:to>
      <xdr:col>15</xdr:col>
      <xdr:colOff>101600</xdr:colOff>
      <xdr:row>96</xdr:row>
      <xdr:rowOff>89832</xdr:rowOff>
    </xdr:to>
    <xdr:sp macro="" textlink="">
      <xdr:nvSpPr>
        <xdr:cNvPr id="256" name="楕円 255"/>
        <xdr:cNvSpPr/>
      </xdr:nvSpPr>
      <xdr:spPr>
        <a:xfrm>
          <a:off x="28575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106359</xdr:rowOff>
    </xdr:from>
    <xdr:ext cx="534377" cy="259045"/>
    <xdr:sp macro="" textlink="">
      <xdr:nvSpPr>
        <xdr:cNvPr id="257" name="テキスト ボックス 256"/>
        <xdr:cNvSpPr txBox="1"/>
      </xdr:nvSpPr>
      <xdr:spPr>
        <a:xfrm>
          <a:off x="2641111"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78392</xdr:rowOff>
    </xdr:from>
    <xdr:to>
      <xdr:col>10</xdr:col>
      <xdr:colOff>165100</xdr:colOff>
      <xdr:row>91</xdr:row>
      <xdr:rowOff>8542</xdr:rowOff>
    </xdr:to>
    <xdr:sp macro="" textlink="">
      <xdr:nvSpPr>
        <xdr:cNvPr id="258" name="楕円 257"/>
        <xdr:cNvSpPr/>
      </xdr:nvSpPr>
      <xdr:spPr>
        <a:xfrm>
          <a:off x="1968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25069</xdr:rowOff>
    </xdr:from>
    <xdr:ext cx="599010" cy="259045"/>
    <xdr:sp macro="" textlink="">
      <xdr:nvSpPr>
        <xdr:cNvPr id="259" name="テキスト ボックス 258"/>
        <xdr:cNvSpPr txBox="1"/>
      </xdr:nvSpPr>
      <xdr:spPr>
        <a:xfrm>
          <a:off x="1719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103942</xdr:rowOff>
    </xdr:from>
    <xdr:to>
      <xdr:col>6</xdr:col>
      <xdr:colOff>38100</xdr:colOff>
      <xdr:row>96</xdr:row>
      <xdr:rowOff>34092</xdr:rowOff>
    </xdr:to>
    <xdr:sp macro="" textlink="">
      <xdr:nvSpPr>
        <xdr:cNvPr id="260" name="楕円 259"/>
        <xdr:cNvSpPr/>
      </xdr:nvSpPr>
      <xdr:spPr>
        <a:xfrm>
          <a:off x="1079500" y="163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50619</xdr:rowOff>
    </xdr:from>
    <xdr:ext cx="534377" cy="259045"/>
    <xdr:sp macro="" textlink="">
      <xdr:nvSpPr>
        <xdr:cNvPr id="261" name="テキスト ボックス 260"/>
        <xdr:cNvSpPr txBox="1"/>
      </xdr:nvSpPr>
      <xdr:spPr>
        <a:xfrm>
          <a:off x="863111" y="161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69748</xdr:rowOff>
    </xdr:from>
    <xdr:to>
      <xdr:col>54</xdr:col>
      <xdr:colOff>189865</xdr:colOff>
      <xdr:row>38</xdr:row>
      <xdr:rowOff>139700</xdr:rowOff>
    </xdr:to>
    <xdr:cxnSp macro="">
      <xdr:nvCxnSpPr>
        <xdr:cNvPr id="283" name="直線コネクタ 282"/>
        <xdr:cNvCxnSpPr/>
      </xdr:nvCxnSpPr>
      <xdr:spPr>
        <a:xfrm flipV="1">
          <a:off x="10475595" y="5556148"/>
          <a:ext cx="1270" cy="109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16425</xdr:rowOff>
    </xdr:from>
    <xdr:ext cx="469744" cy="259045"/>
    <xdr:sp macro="" textlink="">
      <xdr:nvSpPr>
        <xdr:cNvPr id="286" name="労働費最大値テキスト"/>
        <xdr:cNvSpPr txBox="1"/>
      </xdr:nvSpPr>
      <xdr:spPr>
        <a:xfrm>
          <a:off x="10528300" y="533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69748</xdr:rowOff>
    </xdr:from>
    <xdr:to>
      <xdr:col>55</xdr:col>
      <xdr:colOff>88900</xdr:colOff>
      <xdr:row>32</xdr:row>
      <xdr:rowOff>69748</xdr:rowOff>
    </xdr:to>
    <xdr:cxnSp macro="">
      <xdr:nvCxnSpPr>
        <xdr:cNvPr id="287" name="直線コネクタ 286"/>
        <xdr:cNvCxnSpPr/>
      </xdr:nvCxnSpPr>
      <xdr:spPr>
        <a:xfrm>
          <a:off x="10388600" y="555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13284</xdr:rowOff>
    </xdr:from>
    <xdr:to>
      <xdr:col>55</xdr:col>
      <xdr:colOff>0</xdr:colOff>
      <xdr:row>35</xdr:row>
      <xdr:rowOff>148387</xdr:rowOff>
    </xdr:to>
    <xdr:cxnSp macro="">
      <xdr:nvCxnSpPr>
        <xdr:cNvPr id="288" name="直線コネクタ 287"/>
        <xdr:cNvCxnSpPr/>
      </xdr:nvCxnSpPr>
      <xdr:spPr>
        <a:xfrm>
          <a:off x="9639300" y="5842584"/>
          <a:ext cx="838200" cy="3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31894</xdr:rowOff>
    </xdr:from>
    <xdr:ext cx="378565" cy="259045"/>
    <xdr:sp macro="" textlink="">
      <xdr:nvSpPr>
        <xdr:cNvPr id="289" name="労働費平均値テキスト"/>
        <xdr:cNvSpPr txBox="1"/>
      </xdr:nvSpPr>
      <xdr:spPr>
        <a:xfrm>
          <a:off x="10528300" y="63755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53467</xdr:rowOff>
    </xdr:from>
    <xdr:to>
      <xdr:col>55</xdr:col>
      <xdr:colOff>50800</xdr:colOff>
      <xdr:row>37</xdr:row>
      <xdr:rowOff>155067</xdr:rowOff>
    </xdr:to>
    <xdr:sp macro="" textlink="">
      <xdr:nvSpPr>
        <xdr:cNvPr id="290" name="フローチャート: 判断 289"/>
        <xdr:cNvSpPr/>
      </xdr:nvSpPr>
      <xdr:spPr>
        <a:xfrm>
          <a:off x="10426700" y="639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137185</xdr:rowOff>
    </xdr:from>
    <xdr:to>
      <xdr:col>50</xdr:col>
      <xdr:colOff>114300</xdr:colOff>
      <xdr:row>34</xdr:row>
      <xdr:rowOff>13284</xdr:rowOff>
    </xdr:to>
    <xdr:cxnSp macro="">
      <xdr:nvCxnSpPr>
        <xdr:cNvPr id="291" name="直線コネクタ 290"/>
        <xdr:cNvCxnSpPr/>
      </xdr:nvCxnSpPr>
      <xdr:spPr>
        <a:xfrm>
          <a:off x="8750300" y="579503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36094</xdr:rowOff>
    </xdr:from>
    <xdr:to>
      <xdr:col>50</xdr:col>
      <xdr:colOff>165100</xdr:colOff>
      <xdr:row>37</xdr:row>
      <xdr:rowOff>137694</xdr:rowOff>
    </xdr:to>
    <xdr:sp macro="" textlink="">
      <xdr:nvSpPr>
        <xdr:cNvPr id="292" name="フローチャート: 判断 291"/>
        <xdr:cNvSpPr/>
      </xdr:nvSpPr>
      <xdr:spPr>
        <a:xfrm>
          <a:off x="9588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128820</xdr:rowOff>
    </xdr:from>
    <xdr:ext cx="378565" cy="259045"/>
    <xdr:sp macro="" textlink="">
      <xdr:nvSpPr>
        <xdr:cNvPr id="293" name="テキスト ボックス 292"/>
        <xdr:cNvSpPr txBox="1"/>
      </xdr:nvSpPr>
      <xdr:spPr>
        <a:xfrm>
          <a:off x="9450017" y="647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136042</xdr:rowOff>
    </xdr:from>
    <xdr:to>
      <xdr:col>45</xdr:col>
      <xdr:colOff>177800</xdr:colOff>
      <xdr:row>33</xdr:row>
      <xdr:rowOff>137185</xdr:rowOff>
    </xdr:to>
    <xdr:cxnSp macro="">
      <xdr:nvCxnSpPr>
        <xdr:cNvPr id="294" name="直線コネクタ 293"/>
        <xdr:cNvCxnSpPr/>
      </xdr:nvCxnSpPr>
      <xdr:spPr>
        <a:xfrm>
          <a:off x="7861300" y="5622442"/>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12548</xdr:rowOff>
    </xdr:from>
    <xdr:to>
      <xdr:col>46</xdr:col>
      <xdr:colOff>38100</xdr:colOff>
      <xdr:row>37</xdr:row>
      <xdr:rowOff>114148</xdr:rowOff>
    </xdr:to>
    <xdr:sp macro="" textlink="">
      <xdr:nvSpPr>
        <xdr:cNvPr id="295" name="フローチャート: 判断 294"/>
        <xdr:cNvSpPr/>
      </xdr:nvSpPr>
      <xdr:spPr>
        <a:xfrm>
          <a:off x="8699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105275</xdr:rowOff>
    </xdr:from>
    <xdr:ext cx="469744" cy="259045"/>
    <xdr:sp macro="" textlink="">
      <xdr:nvSpPr>
        <xdr:cNvPr id="296" name="テキスト ボックス 295"/>
        <xdr:cNvSpPr txBox="1"/>
      </xdr:nvSpPr>
      <xdr:spPr>
        <a:xfrm>
          <a:off x="8515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165303</xdr:rowOff>
    </xdr:from>
    <xdr:to>
      <xdr:col>41</xdr:col>
      <xdr:colOff>50800</xdr:colOff>
      <xdr:row>32</xdr:row>
      <xdr:rowOff>136042</xdr:rowOff>
    </xdr:to>
    <xdr:cxnSp macro="">
      <xdr:nvCxnSpPr>
        <xdr:cNvPr id="297" name="直線コネクタ 296"/>
        <xdr:cNvCxnSpPr/>
      </xdr:nvCxnSpPr>
      <xdr:spPr>
        <a:xfrm>
          <a:off x="6972300" y="5480253"/>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25807</xdr:rowOff>
    </xdr:from>
    <xdr:to>
      <xdr:col>41</xdr:col>
      <xdr:colOff>101600</xdr:colOff>
      <xdr:row>37</xdr:row>
      <xdr:rowOff>127407</xdr:rowOff>
    </xdr:to>
    <xdr:sp macro="" textlink="">
      <xdr:nvSpPr>
        <xdr:cNvPr id="298" name="フローチャート: 判断 297"/>
        <xdr:cNvSpPr/>
      </xdr:nvSpPr>
      <xdr:spPr>
        <a:xfrm>
          <a:off x="7810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118534</xdr:rowOff>
    </xdr:from>
    <xdr:ext cx="469744" cy="259045"/>
    <xdr:sp macro="" textlink="">
      <xdr:nvSpPr>
        <xdr:cNvPr id="299" name="テキスト ボックス 298"/>
        <xdr:cNvSpPr txBox="1"/>
      </xdr:nvSpPr>
      <xdr:spPr>
        <a:xfrm>
          <a:off x="7626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13691</xdr:rowOff>
    </xdr:from>
    <xdr:to>
      <xdr:col>36</xdr:col>
      <xdr:colOff>165100</xdr:colOff>
      <xdr:row>37</xdr:row>
      <xdr:rowOff>115291</xdr:rowOff>
    </xdr:to>
    <xdr:sp macro="" textlink="">
      <xdr:nvSpPr>
        <xdr:cNvPr id="300" name="フローチャート: 判断 299"/>
        <xdr:cNvSpPr/>
      </xdr:nvSpPr>
      <xdr:spPr>
        <a:xfrm>
          <a:off x="6921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106418</xdr:rowOff>
    </xdr:from>
    <xdr:ext cx="469744" cy="259045"/>
    <xdr:sp macro="" textlink="">
      <xdr:nvSpPr>
        <xdr:cNvPr id="301" name="テキスト ボックス 300"/>
        <xdr:cNvSpPr txBox="1"/>
      </xdr:nvSpPr>
      <xdr:spPr>
        <a:xfrm>
          <a:off x="6737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97587</xdr:rowOff>
    </xdr:from>
    <xdr:to>
      <xdr:col>55</xdr:col>
      <xdr:colOff>50800</xdr:colOff>
      <xdr:row>36</xdr:row>
      <xdr:rowOff>27737</xdr:rowOff>
    </xdr:to>
    <xdr:sp macro="" textlink="">
      <xdr:nvSpPr>
        <xdr:cNvPr id="307" name="楕円 306"/>
        <xdr:cNvSpPr/>
      </xdr:nvSpPr>
      <xdr:spPr>
        <a:xfrm>
          <a:off x="104267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120464</xdr:rowOff>
    </xdr:from>
    <xdr:ext cx="469744" cy="259045"/>
    <xdr:sp macro="" textlink="">
      <xdr:nvSpPr>
        <xdr:cNvPr id="308" name="労働費該当値テキスト"/>
        <xdr:cNvSpPr txBox="1"/>
      </xdr:nvSpPr>
      <xdr:spPr>
        <a:xfrm>
          <a:off x="10528300" y="59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133934</xdr:rowOff>
    </xdr:from>
    <xdr:to>
      <xdr:col>50</xdr:col>
      <xdr:colOff>165100</xdr:colOff>
      <xdr:row>34</xdr:row>
      <xdr:rowOff>64084</xdr:rowOff>
    </xdr:to>
    <xdr:sp macro="" textlink="">
      <xdr:nvSpPr>
        <xdr:cNvPr id="309" name="楕円 308"/>
        <xdr:cNvSpPr/>
      </xdr:nvSpPr>
      <xdr:spPr>
        <a:xfrm>
          <a:off x="9588500" y="57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80611</xdr:rowOff>
    </xdr:from>
    <xdr:ext cx="469744" cy="259045"/>
    <xdr:sp macro="" textlink="">
      <xdr:nvSpPr>
        <xdr:cNvPr id="310" name="テキスト ボックス 309"/>
        <xdr:cNvSpPr txBox="1"/>
      </xdr:nvSpPr>
      <xdr:spPr>
        <a:xfrm>
          <a:off x="9404428" y="556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86385</xdr:rowOff>
    </xdr:from>
    <xdr:to>
      <xdr:col>46</xdr:col>
      <xdr:colOff>38100</xdr:colOff>
      <xdr:row>34</xdr:row>
      <xdr:rowOff>16535</xdr:rowOff>
    </xdr:to>
    <xdr:sp macro="" textlink="">
      <xdr:nvSpPr>
        <xdr:cNvPr id="311" name="楕円 310"/>
        <xdr:cNvSpPr/>
      </xdr:nvSpPr>
      <xdr:spPr>
        <a:xfrm>
          <a:off x="8699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33062</xdr:rowOff>
    </xdr:from>
    <xdr:ext cx="469744" cy="259045"/>
    <xdr:sp macro="" textlink="">
      <xdr:nvSpPr>
        <xdr:cNvPr id="312" name="テキスト ボックス 311"/>
        <xdr:cNvSpPr txBox="1"/>
      </xdr:nvSpPr>
      <xdr:spPr>
        <a:xfrm>
          <a:off x="8515428" y="551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85242</xdr:rowOff>
    </xdr:from>
    <xdr:to>
      <xdr:col>41</xdr:col>
      <xdr:colOff>101600</xdr:colOff>
      <xdr:row>33</xdr:row>
      <xdr:rowOff>15392</xdr:rowOff>
    </xdr:to>
    <xdr:sp macro="" textlink="">
      <xdr:nvSpPr>
        <xdr:cNvPr id="313" name="楕円 312"/>
        <xdr:cNvSpPr/>
      </xdr:nvSpPr>
      <xdr:spPr>
        <a:xfrm>
          <a:off x="7810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31919</xdr:rowOff>
    </xdr:from>
    <xdr:ext cx="469744" cy="259045"/>
    <xdr:sp macro="" textlink="">
      <xdr:nvSpPr>
        <xdr:cNvPr id="314" name="テキスト ボックス 313"/>
        <xdr:cNvSpPr txBox="1"/>
      </xdr:nvSpPr>
      <xdr:spPr>
        <a:xfrm>
          <a:off x="7626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114503</xdr:rowOff>
    </xdr:from>
    <xdr:to>
      <xdr:col>36</xdr:col>
      <xdr:colOff>165100</xdr:colOff>
      <xdr:row>32</xdr:row>
      <xdr:rowOff>44653</xdr:rowOff>
    </xdr:to>
    <xdr:sp macro="" textlink="">
      <xdr:nvSpPr>
        <xdr:cNvPr id="315" name="楕円 314"/>
        <xdr:cNvSpPr/>
      </xdr:nvSpPr>
      <xdr:spPr>
        <a:xfrm>
          <a:off x="6921500" y="54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61180</xdr:rowOff>
    </xdr:from>
    <xdr:ext cx="469744" cy="259045"/>
    <xdr:sp macro="" textlink="">
      <xdr:nvSpPr>
        <xdr:cNvPr id="316" name="テキスト ボックス 315"/>
        <xdr:cNvSpPr txBox="1"/>
      </xdr:nvSpPr>
      <xdr:spPr>
        <a:xfrm>
          <a:off x="6737428" y="52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0" name="直線コネクタ 339"/>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1"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2" name="直線コネクタ 341"/>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43"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44" name="直線コネクタ 343"/>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47669</xdr:rowOff>
    </xdr:from>
    <xdr:to>
      <xdr:col>55</xdr:col>
      <xdr:colOff>0</xdr:colOff>
      <xdr:row>55</xdr:row>
      <xdr:rowOff>53766</xdr:rowOff>
    </xdr:to>
    <xdr:cxnSp macro="">
      <xdr:nvCxnSpPr>
        <xdr:cNvPr id="345" name="直線コネクタ 344"/>
        <xdr:cNvCxnSpPr/>
      </xdr:nvCxnSpPr>
      <xdr:spPr>
        <a:xfrm flipV="1">
          <a:off x="9639300" y="9477419"/>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46" name="農林水産業費平均値テキスト"/>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47" name="フローチャート: 判断 346"/>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3321</xdr:rowOff>
    </xdr:from>
    <xdr:to>
      <xdr:col>50</xdr:col>
      <xdr:colOff>114300</xdr:colOff>
      <xdr:row>55</xdr:row>
      <xdr:rowOff>53766</xdr:rowOff>
    </xdr:to>
    <xdr:cxnSp macro="">
      <xdr:nvCxnSpPr>
        <xdr:cNvPr id="348" name="直線コネクタ 347"/>
        <xdr:cNvCxnSpPr/>
      </xdr:nvCxnSpPr>
      <xdr:spPr>
        <a:xfrm>
          <a:off x="8750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49" name="フローチャート: 判断 348"/>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0" name="テキスト ボックス 349"/>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3321</xdr:rowOff>
    </xdr:from>
    <xdr:to>
      <xdr:col>45</xdr:col>
      <xdr:colOff>177800</xdr:colOff>
      <xdr:row>55</xdr:row>
      <xdr:rowOff>90989</xdr:rowOff>
    </xdr:to>
    <xdr:cxnSp macro="">
      <xdr:nvCxnSpPr>
        <xdr:cNvPr id="351" name="直線コネクタ 350"/>
        <xdr:cNvCxnSpPr/>
      </xdr:nvCxnSpPr>
      <xdr:spPr>
        <a:xfrm flipV="1">
          <a:off x="7861300" y="943307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2" name="フローチャート: 判断 351"/>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53" name="テキスト ボックス 352"/>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50127</xdr:rowOff>
    </xdr:from>
    <xdr:to>
      <xdr:col>41</xdr:col>
      <xdr:colOff>50800</xdr:colOff>
      <xdr:row>55</xdr:row>
      <xdr:rowOff>90989</xdr:rowOff>
    </xdr:to>
    <xdr:cxnSp macro="">
      <xdr:nvCxnSpPr>
        <xdr:cNvPr id="354" name="直線コネクタ 353"/>
        <xdr:cNvCxnSpPr/>
      </xdr:nvCxnSpPr>
      <xdr:spPr>
        <a:xfrm>
          <a:off x="6972300" y="9479877"/>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5" name="フローチャート: 判断 354"/>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56" name="テキスト ボックス 355"/>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7" name="フローチャート: 判断 356"/>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58" name="テキスト ボックス 357"/>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168319</xdr:rowOff>
    </xdr:from>
    <xdr:to>
      <xdr:col>55</xdr:col>
      <xdr:colOff>50800</xdr:colOff>
      <xdr:row>55</xdr:row>
      <xdr:rowOff>98469</xdr:rowOff>
    </xdr:to>
    <xdr:sp macro="" textlink="">
      <xdr:nvSpPr>
        <xdr:cNvPr id="364" name="楕円 363"/>
        <xdr:cNvSpPr/>
      </xdr:nvSpPr>
      <xdr:spPr>
        <a:xfrm>
          <a:off x="104267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19746</xdr:rowOff>
    </xdr:from>
    <xdr:ext cx="534377" cy="259045"/>
    <xdr:sp macro="" textlink="">
      <xdr:nvSpPr>
        <xdr:cNvPr id="365" name="農林水産業費該当値テキスト"/>
        <xdr:cNvSpPr txBox="1"/>
      </xdr:nvSpPr>
      <xdr:spPr>
        <a:xfrm>
          <a:off x="10528300" y="92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2966</xdr:rowOff>
    </xdr:from>
    <xdr:to>
      <xdr:col>50</xdr:col>
      <xdr:colOff>165100</xdr:colOff>
      <xdr:row>55</xdr:row>
      <xdr:rowOff>104566</xdr:rowOff>
    </xdr:to>
    <xdr:sp macro="" textlink="">
      <xdr:nvSpPr>
        <xdr:cNvPr id="366" name="楕円 365"/>
        <xdr:cNvSpPr/>
      </xdr:nvSpPr>
      <xdr:spPr>
        <a:xfrm>
          <a:off x="9588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121093</xdr:rowOff>
    </xdr:from>
    <xdr:ext cx="534377" cy="259045"/>
    <xdr:sp macro="" textlink="">
      <xdr:nvSpPr>
        <xdr:cNvPr id="367" name="テキスト ボックス 366"/>
        <xdr:cNvSpPr txBox="1"/>
      </xdr:nvSpPr>
      <xdr:spPr>
        <a:xfrm>
          <a:off x="9372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123971</xdr:rowOff>
    </xdr:from>
    <xdr:to>
      <xdr:col>46</xdr:col>
      <xdr:colOff>38100</xdr:colOff>
      <xdr:row>55</xdr:row>
      <xdr:rowOff>54121</xdr:rowOff>
    </xdr:to>
    <xdr:sp macro="" textlink="">
      <xdr:nvSpPr>
        <xdr:cNvPr id="368" name="楕円 367"/>
        <xdr:cNvSpPr/>
      </xdr:nvSpPr>
      <xdr:spPr>
        <a:xfrm>
          <a:off x="8699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70648</xdr:rowOff>
    </xdr:from>
    <xdr:ext cx="534377" cy="259045"/>
    <xdr:sp macro="" textlink="">
      <xdr:nvSpPr>
        <xdr:cNvPr id="369" name="テキスト ボックス 368"/>
        <xdr:cNvSpPr txBox="1"/>
      </xdr:nvSpPr>
      <xdr:spPr>
        <a:xfrm>
          <a:off x="8483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40189</xdr:rowOff>
    </xdr:from>
    <xdr:to>
      <xdr:col>41</xdr:col>
      <xdr:colOff>101600</xdr:colOff>
      <xdr:row>55</xdr:row>
      <xdr:rowOff>141789</xdr:rowOff>
    </xdr:to>
    <xdr:sp macro="" textlink="">
      <xdr:nvSpPr>
        <xdr:cNvPr id="370" name="楕円 369"/>
        <xdr:cNvSpPr/>
      </xdr:nvSpPr>
      <xdr:spPr>
        <a:xfrm>
          <a:off x="7810500" y="94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158316</xdr:rowOff>
    </xdr:from>
    <xdr:ext cx="534377" cy="259045"/>
    <xdr:sp macro="" textlink="">
      <xdr:nvSpPr>
        <xdr:cNvPr id="371" name="テキスト ボックス 370"/>
        <xdr:cNvSpPr txBox="1"/>
      </xdr:nvSpPr>
      <xdr:spPr>
        <a:xfrm>
          <a:off x="7594111" y="9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170777</xdr:rowOff>
    </xdr:from>
    <xdr:to>
      <xdr:col>36</xdr:col>
      <xdr:colOff>165100</xdr:colOff>
      <xdr:row>55</xdr:row>
      <xdr:rowOff>100927</xdr:rowOff>
    </xdr:to>
    <xdr:sp macro="" textlink="">
      <xdr:nvSpPr>
        <xdr:cNvPr id="372" name="楕円 371"/>
        <xdr:cNvSpPr/>
      </xdr:nvSpPr>
      <xdr:spPr>
        <a:xfrm>
          <a:off x="6921500" y="94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117454</xdr:rowOff>
    </xdr:from>
    <xdr:ext cx="534377" cy="259045"/>
    <xdr:sp macro="" textlink="">
      <xdr:nvSpPr>
        <xdr:cNvPr id="373" name="テキスト ボックス 372"/>
        <xdr:cNvSpPr txBox="1"/>
      </xdr:nvSpPr>
      <xdr:spPr>
        <a:xfrm>
          <a:off x="6705111" y="92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395" name="直線コネクタ 394"/>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396"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397" name="直線コネクタ 396"/>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398"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399" name="直線コネクタ 398"/>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27091</xdr:rowOff>
    </xdr:from>
    <xdr:to>
      <xdr:col>55</xdr:col>
      <xdr:colOff>0</xdr:colOff>
      <xdr:row>75</xdr:row>
      <xdr:rowOff>24920</xdr:rowOff>
    </xdr:to>
    <xdr:cxnSp macro="">
      <xdr:nvCxnSpPr>
        <xdr:cNvPr id="400" name="直線コネクタ 399"/>
        <xdr:cNvCxnSpPr/>
      </xdr:nvCxnSpPr>
      <xdr:spPr>
        <a:xfrm>
          <a:off x="9639300" y="12542941"/>
          <a:ext cx="838200" cy="3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1" name="商工費平均値テキスト"/>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2" name="フローチャート: 判断 401"/>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27091</xdr:rowOff>
    </xdr:from>
    <xdr:to>
      <xdr:col>50</xdr:col>
      <xdr:colOff>114300</xdr:colOff>
      <xdr:row>73</xdr:row>
      <xdr:rowOff>146832</xdr:rowOff>
    </xdr:to>
    <xdr:cxnSp macro="">
      <xdr:nvCxnSpPr>
        <xdr:cNvPr id="403" name="直線コネクタ 402"/>
        <xdr:cNvCxnSpPr/>
      </xdr:nvCxnSpPr>
      <xdr:spPr>
        <a:xfrm flipV="1">
          <a:off x="8750300" y="12542941"/>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04" name="フローチャート: 判断 403"/>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05" name="テキスト ボックス 404"/>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146832</xdr:rowOff>
    </xdr:from>
    <xdr:to>
      <xdr:col>45</xdr:col>
      <xdr:colOff>177800</xdr:colOff>
      <xdr:row>75</xdr:row>
      <xdr:rowOff>39413</xdr:rowOff>
    </xdr:to>
    <xdr:cxnSp macro="">
      <xdr:nvCxnSpPr>
        <xdr:cNvPr id="406" name="直線コネクタ 405"/>
        <xdr:cNvCxnSpPr/>
      </xdr:nvCxnSpPr>
      <xdr:spPr>
        <a:xfrm flipV="1">
          <a:off x="7861300" y="12662682"/>
          <a:ext cx="889000" cy="23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7" name="フローチャート: 判断 406"/>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08" name="テキスト ボックス 407"/>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39413</xdr:rowOff>
    </xdr:from>
    <xdr:to>
      <xdr:col>41</xdr:col>
      <xdr:colOff>50800</xdr:colOff>
      <xdr:row>75</xdr:row>
      <xdr:rowOff>51918</xdr:rowOff>
    </xdr:to>
    <xdr:cxnSp macro="">
      <xdr:nvCxnSpPr>
        <xdr:cNvPr id="409" name="直線コネクタ 408"/>
        <xdr:cNvCxnSpPr/>
      </xdr:nvCxnSpPr>
      <xdr:spPr>
        <a:xfrm flipV="1">
          <a:off x="6972300" y="12898163"/>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0" name="フローチャート: 判断 409"/>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1" name="テキスト ボックス 410"/>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2" name="フローチャート: 判断 411"/>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13" name="テキスト ボックス 412"/>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145570</xdr:rowOff>
    </xdr:from>
    <xdr:to>
      <xdr:col>55</xdr:col>
      <xdr:colOff>50800</xdr:colOff>
      <xdr:row>75</xdr:row>
      <xdr:rowOff>75720</xdr:rowOff>
    </xdr:to>
    <xdr:sp macro="" textlink="">
      <xdr:nvSpPr>
        <xdr:cNvPr id="419" name="楕円 418"/>
        <xdr:cNvSpPr/>
      </xdr:nvSpPr>
      <xdr:spPr>
        <a:xfrm>
          <a:off x="10426700" y="128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168447</xdr:rowOff>
    </xdr:from>
    <xdr:ext cx="534377" cy="259045"/>
    <xdr:sp macro="" textlink="">
      <xdr:nvSpPr>
        <xdr:cNvPr id="420" name="商工費該当値テキスト"/>
        <xdr:cNvSpPr txBox="1"/>
      </xdr:nvSpPr>
      <xdr:spPr>
        <a:xfrm>
          <a:off x="10528300" y="126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147741</xdr:rowOff>
    </xdr:from>
    <xdr:to>
      <xdr:col>50</xdr:col>
      <xdr:colOff>165100</xdr:colOff>
      <xdr:row>73</xdr:row>
      <xdr:rowOff>77891</xdr:rowOff>
    </xdr:to>
    <xdr:sp macro="" textlink="">
      <xdr:nvSpPr>
        <xdr:cNvPr id="421" name="楕円 420"/>
        <xdr:cNvSpPr/>
      </xdr:nvSpPr>
      <xdr:spPr>
        <a:xfrm>
          <a:off x="95885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94418</xdr:rowOff>
    </xdr:from>
    <xdr:ext cx="534377" cy="259045"/>
    <xdr:sp macro="" textlink="">
      <xdr:nvSpPr>
        <xdr:cNvPr id="422" name="テキスト ボックス 421"/>
        <xdr:cNvSpPr txBox="1"/>
      </xdr:nvSpPr>
      <xdr:spPr>
        <a:xfrm>
          <a:off x="9372111" y="122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96032</xdr:rowOff>
    </xdr:from>
    <xdr:to>
      <xdr:col>46</xdr:col>
      <xdr:colOff>38100</xdr:colOff>
      <xdr:row>74</xdr:row>
      <xdr:rowOff>26182</xdr:rowOff>
    </xdr:to>
    <xdr:sp macro="" textlink="">
      <xdr:nvSpPr>
        <xdr:cNvPr id="423" name="楕円 422"/>
        <xdr:cNvSpPr/>
      </xdr:nvSpPr>
      <xdr:spPr>
        <a:xfrm>
          <a:off x="8699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42709</xdr:rowOff>
    </xdr:from>
    <xdr:ext cx="534377" cy="259045"/>
    <xdr:sp macro="" textlink="">
      <xdr:nvSpPr>
        <xdr:cNvPr id="424" name="テキスト ボックス 423"/>
        <xdr:cNvSpPr txBox="1"/>
      </xdr:nvSpPr>
      <xdr:spPr>
        <a:xfrm>
          <a:off x="8483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160063</xdr:rowOff>
    </xdr:from>
    <xdr:to>
      <xdr:col>41</xdr:col>
      <xdr:colOff>101600</xdr:colOff>
      <xdr:row>75</xdr:row>
      <xdr:rowOff>90213</xdr:rowOff>
    </xdr:to>
    <xdr:sp macro="" textlink="">
      <xdr:nvSpPr>
        <xdr:cNvPr id="425" name="楕円 424"/>
        <xdr:cNvSpPr/>
      </xdr:nvSpPr>
      <xdr:spPr>
        <a:xfrm>
          <a:off x="7810500" y="12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106740</xdr:rowOff>
    </xdr:from>
    <xdr:ext cx="534377" cy="259045"/>
    <xdr:sp macro="" textlink="">
      <xdr:nvSpPr>
        <xdr:cNvPr id="426" name="テキスト ボックス 425"/>
        <xdr:cNvSpPr txBox="1"/>
      </xdr:nvSpPr>
      <xdr:spPr>
        <a:xfrm>
          <a:off x="7594111" y="126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1118</xdr:rowOff>
    </xdr:from>
    <xdr:to>
      <xdr:col>36</xdr:col>
      <xdr:colOff>165100</xdr:colOff>
      <xdr:row>75</xdr:row>
      <xdr:rowOff>102718</xdr:rowOff>
    </xdr:to>
    <xdr:sp macro="" textlink="">
      <xdr:nvSpPr>
        <xdr:cNvPr id="427" name="楕円 426"/>
        <xdr:cNvSpPr/>
      </xdr:nvSpPr>
      <xdr:spPr>
        <a:xfrm>
          <a:off x="6921500" y="128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119245</xdr:rowOff>
    </xdr:from>
    <xdr:ext cx="534377" cy="259045"/>
    <xdr:sp macro="" textlink="">
      <xdr:nvSpPr>
        <xdr:cNvPr id="428" name="テキスト ボックス 427"/>
        <xdr:cNvSpPr txBox="1"/>
      </xdr:nvSpPr>
      <xdr:spPr>
        <a:xfrm>
          <a:off x="670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53" name="直線コネクタ 452"/>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54"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55" name="直線コネクタ 454"/>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6"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7" name="直線コネクタ 456"/>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19647</xdr:rowOff>
    </xdr:from>
    <xdr:to>
      <xdr:col>55</xdr:col>
      <xdr:colOff>0</xdr:colOff>
      <xdr:row>96</xdr:row>
      <xdr:rowOff>18580</xdr:rowOff>
    </xdr:to>
    <xdr:cxnSp macro="">
      <xdr:nvCxnSpPr>
        <xdr:cNvPr id="458" name="直線コネクタ 457"/>
        <xdr:cNvCxnSpPr/>
      </xdr:nvCxnSpPr>
      <xdr:spPr>
        <a:xfrm>
          <a:off x="9639300" y="16307397"/>
          <a:ext cx="8382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59"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0" name="フローチャート: 判断 459"/>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102349</xdr:rowOff>
    </xdr:from>
    <xdr:to>
      <xdr:col>50</xdr:col>
      <xdr:colOff>114300</xdr:colOff>
      <xdr:row>95</xdr:row>
      <xdr:rowOff>19647</xdr:rowOff>
    </xdr:to>
    <xdr:cxnSp macro="">
      <xdr:nvCxnSpPr>
        <xdr:cNvPr id="461" name="直線コネクタ 460"/>
        <xdr:cNvCxnSpPr/>
      </xdr:nvCxnSpPr>
      <xdr:spPr>
        <a:xfrm>
          <a:off x="8750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2" name="フローチャート: 判断 461"/>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63" name="テキスト ボックス 462"/>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102349</xdr:rowOff>
    </xdr:from>
    <xdr:to>
      <xdr:col>45</xdr:col>
      <xdr:colOff>177800</xdr:colOff>
      <xdr:row>96</xdr:row>
      <xdr:rowOff>42024</xdr:rowOff>
    </xdr:to>
    <xdr:cxnSp macro="">
      <xdr:nvCxnSpPr>
        <xdr:cNvPr id="464" name="直線コネクタ 463"/>
        <xdr:cNvCxnSpPr/>
      </xdr:nvCxnSpPr>
      <xdr:spPr>
        <a:xfrm flipV="1">
          <a:off x="7861300" y="16218649"/>
          <a:ext cx="889000" cy="2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65" name="フローチャート: 判断 464"/>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66" name="テキスト ボックス 465"/>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155866</xdr:rowOff>
    </xdr:from>
    <xdr:to>
      <xdr:col>41</xdr:col>
      <xdr:colOff>50800</xdr:colOff>
      <xdr:row>96</xdr:row>
      <xdr:rowOff>42024</xdr:rowOff>
    </xdr:to>
    <xdr:cxnSp macro="">
      <xdr:nvCxnSpPr>
        <xdr:cNvPr id="467" name="直線コネクタ 466"/>
        <xdr:cNvCxnSpPr/>
      </xdr:nvCxnSpPr>
      <xdr:spPr>
        <a:xfrm>
          <a:off x="6972300" y="16100716"/>
          <a:ext cx="889000" cy="4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68" name="フローチャート: 判断 467"/>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69" name="テキスト ボックス 468"/>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0" name="フローチャート: 判断 469"/>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1" name="テキスト ボックス 470"/>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139230</xdr:rowOff>
    </xdr:from>
    <xdr:to>
      <xdr:col>55</xdr:col>
      <xdr:colOff>50800</xdr:colOff>
      <xdr:row>96</xdr:row>
      <xdr:rowOff>69380</xdr:rowOff>
    </xdr:to>
    <xdr:sp macro="" textlink="">
      <xdr:nvSpPr>
        <xdr:cNvPr id="477" name="楕円 476"/>
        <xdr:cNvSpPr/>
      </xdr:nvSpPr>
      <xdr:spPr>
        <a:xfrm>
          <a:off x="104267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162107</xdr:rowOff>
    </xdr:from>
    <xdr:ext cx="534377" cy="259045"/>
    <xdr:sp macro="" textlink="">
      <xdr:nvSpPr>
        <xdr:cNvPr id="478" name="土木費該当値テキスト"/>
        <xdr:cNvSpPr txBox="1"/>
      </xdr:nvSpPr>
      <xdr:spPr>
        <a:xfrm>
          <a:off x="10528300"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140297</xdr:rowOff>
    </xdr:from>
    <xdr:to>
      <xdr:col>50</xdr:col>
      <xdr:colOff>165100</xdr:colOff>
      <xdr:row>95</xdr:row>
      <xdr:rowOff>70447</xdr:rowOff>
    </xdr:to>
    <xdr:sp macro="" textlink="">
      <xdr:nvSpPr>
        <xdr:cNvPr id="479" name="楕円 478"/>
        <xdr:cNvSpPr/>
      </xdr:nvSpPr>
      <xdr:spPr>
        <a:xfrm>
          <a:off x="9588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86974</xdr:rowOff>
    </xdr:from>
    <xdr:ext cx="534377" cy="259045"/>
    <xdr:sp macro="" textlink="">
      <xdr:nvSpPr>
        <xdr:cNvPr id="480" name="テキスト ボックス 479"/>
        <xdr:cNvSpPr txBox="1"/>
      </xdr:nvSpPr>
      <xdr:spPr>
        <a:xfrm>
          <a:off x="9372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51549</xdr:rowOff>
    </xdr:from>
    <xdr:to>
      <xdr:col>46</xdr:col>
      <xdr:colOff>38100</xdr:colOff>
      <xdr:row>94</xdr:row>
      <xdr:rowOff>153149</xdr:rowOff>
    </xdr:to>
    <xdr:sp macro="" textlink="">
      <xdr:nvSpPr>
        <xdr:cNvPr id="481" name="楕円 480"/>
        <xdr:cNvSpPr/>
      </xdr:nvSpPr>
      <xdr:spPr>
        <a:xfrm>
          <a:off x="8699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169676</xdr:rowOff>
    </xdr:from>
    <xdr:ext cx="534377" cy="259045"/>
    <xdr:sp macro="" textlink="">
      <xdr:nvSpPr>
        <xdr:cNvPr id="482" name="テキスト ボックス 481"/>
        <xdr:cNvSpPr txBox="1"/>
      </xdr:nvSpPr>
      <xdr:spPr>
        <a:xfrm>
          <a:off x="8483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162674</xdr:rowOff>
    </xdr:from>
    <xdr:to>
      <xdr:col>41</xdr:col>
      <xdr:colOff>101600</xdr:colOff>
      <xdr:row>96</xdr:row>
      <xdr:rowOff>92824</xdr:rowOff>
    </xdr:to>
    <xdr:sp macro="" textlink="">
      <xdr:nvSpPr>
        <xdr:cNvPr id="483" name="楕円 482"/>
        <xdr:cNvSpPr/>
      </xdr:nvSpPr>
      <xdr:spPr>
        <a:xfrm>
          <a:off x="7810500" y="164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109351</xdr:rowOff>
    </xdr:from>
    <xdr:ext cx="534377" cy="259045"/>
    <xdr:sp macro="" textlink="">
      <xdr:nvSpPr>
        <xdr:cNvPr id="484" name="テキスト ボックス 483"/>
        <xdr:cNvSpPr txBox="1"/>
      </xdr:nvSpPr>
      <xdr:spPr>
        <a:xfrm>
          <a:off x="7594111" y="1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105066</xdr:rowOff>
    </xdr:from>
    <xdr:to>
      <xdr:col>36</xdr:col>
      <xdr:colOff>165100</xdr:colOff>
      <xdr:row>94</xdr:row>
      <xdr:rowOff>35216</xdr:rowOff>
    </xdr:to>
    <xdr:sp macro="" textlink="">
      <xdr:nvSpPr>
        <xdr:cNvPr id="485" name="楕円 484"/>
        <xdr:cNvSpPr/>
      </xdr:nvSpPr>
      <xdr:spPr>
        <a:xfrm>
          <a:off x="6921500" y="16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51743</xdr:rowOff>
    </xdr:from>
    <xdr:ext cx="599010" cy="259045"/>
    <xdr:sp macro="" textlink="">
      <xdr:nvSpPr>
        <xdr:cNvPr id="486" name="テキスト ボックス 485"/>
        <xdr:cNvSpPr txBox="1"/>
      </xdr:nvSpPr>
      <xdr:spPr>
        <a:xfrm>
          <a:off x="6672795" y="1582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1" name="直線コネクタ 510"/>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2"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13" name="直線コネクタ 512"/>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14"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15" name="直線コネクタ 514"/>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131356</xdr:rowOff>
    </xdr:from>
    <xdr:to>
      <xdr:col>85</xdr:col>
      <xdr:colOff>127000</xdr:colOff>
      <xdr:row>36</xdr:row>
      <xdr:rowOff>18390</xdr:rowOff>
    </xdr:to>
    <xdr:cxnSp macro="">
      <xdr:nvCxnSpPr>
        <xdr:cNvPr id="516" name="直線コネクタ 515"/>
        <xdr:cNvCxnSpPr/>
      </xdr:nvCxnSpPr>
      <xdr:spPr>
        <a:xfrm flipV="1">
          <a:off x="15481300" y="6132106"/>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17" name="消防費平均値テキスト"/>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18" name="フローチャート: 判断 517"/>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84722</xdr:rowOff>
    </xdr:from>
    <xdr:to>
      <xdr:col>81</xdr:col>
      <xdr:colOff>50800</xdr:colOff>
      <xdr:row>36</xdr:row>
      <xdr:rowOff>18390</xdr:rowOff>
    </xdr:to>
    <xdr:cxnSp macro="">
      <xdr:nvCxnSpPr>
        <xdr:cNvPr id="519" name="直線コネクタ 518"/>
        <xdr:cNvCxnSpPr/>
      </xdr:nvCxnSpPr>
      <xdr:spPr>
        <a:xfrm>
          <a:off x="14592300" y="6085472"/>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0" name="フローチャート: 判断 519"/>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1" name="テキスト ボックス 520"/>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84722</xdr:rowOff>
    </xdr:from>
    <xdr:to>
      <xdr:col>76</xdr:col>
      <xdr:colOff>114300</xdr:colOff>
      <xdr:row>35</xdr:row>
      <xdr:rowOff>122098</xdr:rowOff>
    </xdr:to>
    <xdr:cxnSp macro="">
      <xdr:nvCxnSpPr>
        <xdr:cNvPr id="522" name="直線コネクタ 521"/>
        <xdr:cNvCxnSpPr/>
      </xdr:nvCxnSpPr>
      <xdr:spPr>
        <a:xfrm flipV="1">
          <a:off x="13703300" y="6085472"/>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23" name="フローチャート: 判断 522"/>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24" name="テキスト ボックス 523"/>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138024</xdr:rowOff>
    </xdr:from>
    <xdr:to>
      <xdr:col>71</xdr:col>
      <xdr:colOff>177800</xdr:colOff>
      <xdr:row>35</xdr:row>
      <xdr:rowOff>122098</xdr:rowOff>
    </xdr:to>
    <xdr:cxnSp macro="">
      <xdr:nvCxnSpPr>
        <xdr:cNvPr id="525" name="直線コネクタ 524"/>
        <xdr:cNvCxnSpPr/>
      </xdr:nvCxnSpPr>
      <xdr:spPr>
        <a:xfrm>
          <a:off x="12814300" y="5967324"/>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26" name="フローチャート: 判断 525"/>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27" name="テキスト ボックス 526"/>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28" name="フローチャート: 判断 527"/>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29" name="テキスト ボックス 528"/>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80556</xdr:rowOff>
    </xdr:from>
    <xdr:to>
      <xdr:col>85</xdr:col>
      <xdr:colOff>177800</xdr:colOff>
      <xdr:row>36</xdr:row>
      <xdr:rowOff>10706</xdr:rowOff>
    </xdr:to>
    <xdr:sp macro="" textlink="">
      <xdr:nvSpPr>
        <xdr:cNvPr id="535" name="楕円 534"/>
        <xdr:cNvSpPr/>
      </xdr:nvSpPr>
      <xdr:spPr>
        <a:xfrm>
          <a:off x="16268700" y="6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103433</xdr:rowOff>
    </xdr:from>
    <xdr:ext cx="534377" cy="259045"/>
    <xdr:sp macro="" textlink="">
      <xdr:nvSpPr>
        <xdr:cNvPr id="536" name="消防費該当値テキスト"/>
        <xdr:cNvSpPr txBox="1"/>
      </xdr:nvSpPr>
      <xdr:spPr>
        <a:xfrm>
          <a:off x="16370300" y="593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139040</xdr:rowOff>
    </xdr:from>
    <xdr:to>
      <xdr:col>81</xdr:col>
      <xdr:colOff>101600</xdr:colOff>
      <xdr:row>36</xdr:row>
      <xdr:rowOff>69190</xdr:rowOff>
    </xdr:to>
    <xdr:sp macro="" textlink="">
      <xdr:nvSpPr>
        <xdr:cNvPr id="537" name="楕円 536"/>
        <xdr:cNvSpPr/>
      </xdr:nvSpPr>
      <xdr:spPr>
        <a:xfrm>
          <a:off x="15430500" y="61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85717</xdr:rowOff>
    </xdr:from>
    <xdr:ext cx="534377" cy="259045"/>
    <xdr:sp macro="" textlink="">
      <xdr:nvSpPr>
        <xdr:cNvPr id="538" name="テキスト ボックス 537"/>
        <xdr:cNvSpPr txBox="1"/>
      </xdr:nvSpPr>
      <xdr:spPr>
        <a:xfrm>
          <a:off x="15214111" y="591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33922</xdr:rowOff>
    </xdr:from>
    <xdr:to>
      <xdr:col>76</xdr:col>
      <xdr:colOff>165100</xdr:colOff>
      <xdr:row>35</xdr:row>
      <xdr:rowOff>135522</xdr:rowOff>
    </xdr:to>
    <xdr:sp macro="" textlink="">
      <xdr:nvSpPr>
        <xdr:cNvPr id="539" name="楕円 538"/>
        <xdr:cNvSpPr/>
      </xdr:nvSpPr>
      <xdr:spPr>
        <a:xfrm>
          <a:off x="145415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152049</xdr:rowOff>
    </xdr:from>
    <xdr:ext cx="534377" cy="259045"/>
    <xdr:sp macro="" textlink="">
      <xdr:nvSpPr>
        <xdr:cNvPr id="540" name="テキスト ボックス 539"/>
        <xdr:cNvSpPr txBox="1"/>
      </xdr:nvSpPr>
      <xdr:spPr>
        <a:xfrm>
          <a:off x="14325111" y="58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71298</xdr:rowOff>
    </xdr:from>
    <xdr:to>
      <xdr:col>72</xdr:col>
      <xdr:colOff>38100</xdr:colOff>
      <xdr:row>36</xdr:row>
      <xdr:rowOff>1448</xdr:rowOff>
    </xdr:to>
    <xdr:sp macro="" textlink="">
      <xdr:nvSpPr>
        <xdr:cNvPr id="541" name="楕円 540"/>
        <xdr:cNvSpPr/>
      </xdr:nvSpPr>
      <xdr:spPr>
        <a:xfrm>
          <a:off x="13652500" y="60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17975</xdr:rowOff>
    </xdr:from>
    <xdr:ext cx="534377" cy="259045"/>
    <xdr:sp macro="" textlink="">
      <xdr:nvSpPr>
        <xdr:cNvPr id="542" name="テキスト ボックス 541"/>
        <xdr:cNvSpPr txBox="1"/>
      </xdr:nvSpPr>
      <xdr:spPr>
        <a:xfrm>
          <a:off x="13436111" y="58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87224</xdr:rowOff>
    </xdr:from>
    <xdr:to>
      <xdr:col>67</xdr:col>
      <xdr:colOff>101600</xdr:colOff>
      <xdr:row>35</xdr:row>
      <xdr:rowOff>17374</xdr:rowOff>
    </xdr:to>
    <xdr:sp macro="" textlink="">
      <xdr:nvSpPr>
        <xdr:cNvPr id="543" name="楕円 542"/>
        <xdr:cNvSpPr/>
      </xdr:nvSpPr>
      <xdr:spPr>
        <a:xfrm>
          <a:off x="12763500" y="59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33901</xdr:rowOff>
    </xdr:from>
    <xdr:ext cx="534377" cy="259045"/>
    <xdr:sp macro="" textlink="">
      <xdr:nvSpPr>
        <xdr:cNvPr id="544" name="テキスト ボックス 543"/>
        <xdr:cNvSpPr txBox="1"/>
      </xdr:nvSpPr>
      <xdr:spPr>
        <a:xfrm>
          <a:off x="12547111" y="56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69" name="直線コネクタ 568"/>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0"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1" name="直線コネクタ 570"/>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2"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73" name="直線コネクタ 572"/>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137528</xdr:rowOff>
    </xdr:from>
    <xdr:to>
      <xdr:col>85</xdr:col>
      <xdr:colOff>127000</xdr:colOff>
      <xdr:row>57</xdr:row>
      <xdr:rowOff>84506</xdr:rowOff>
    </xdr:to>
    <xdr:cxnSp macro="">
      <xdr:nvCxnSpPr>
        <xdr:cNvPr id="574" name="直線コネクタ 573"/>
        <xdr:cNvCxnSpPr/>
      </xdr:nvCxnSpPr>
      <xdr:spPr>
        <a:xfrm flipV="1">
          <a:off x="15481300" y="9738728"/>
          <a:ext cx="838200" cy="1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75"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76" name="フローチャート: 判断 575"/>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131064</xdr:rowOff>
    </xdr:from>
    <xdr:to>
      <xdr:col>81</xdr:col>
      <xdr:colOff>50800</xdr:colOff>
      <xdr:row>57</xdr:row>
      <xdr:rowOff>84506</xdr:rowOff>
    </xdr:to>
    <xdr:cxnSp macro="">
      <xdr:nvCxnSpPr>
        <xdr:cNvPr id="577" name="直線コネクタ 576"/>
        <xdr:cNvCxnSpPr/>
      </xdr:nvCxnSpPr>
      <xdr:spPr>
        <a:xfrm>
          <a:off x="14592300" y="9560814"/>
          <a:ext cx="889000" cy="29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78" name="フローチャート: 判断 577"/>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79" name="テキスト ボックス 578"/>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131064</xdr:rowOff>
    </xdr:from>
    <xdr:to>
      <xdr:col>76</xdr:col>
      <xdr:colOff>114300</xdr:colOff>
      <xdr:row>57</xdr:row>
      <xdr:rowOff>73647</xdr:rowOff>
    </xdr:to>
    <xdr:cxnSp macro="">
      <xdr:nvCxnSpPr>
        <xdr:cNvPr id="580" name="直線コネクタ 579"/>
        <xdr:cNvCxnSpPr/>
      </xdr:nvCxnSpPr>
      <xdr:spPr>
        <a:xfrm flipV="1">
          <a:off x="13703300" y="9560814"/>
          <a:ext cx="889000" cy="28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1" name="フローチャート: 判断 580"/>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2" name="テキスト ボックス 581"/>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73647</xdr:rowOff>
    </xdr:from>
    <xdr:to>
      <xdr:col>71</xdr:col>
      <xdr:colOff>177800</xdr:colOff>
      <xdr:row>57</xdr:row>
      <xdr:rowOff>81966</xdr:rowOff>
    </xdr:to>
    <xdr:cxnSp macro="">
      <xdr:nvCxnSpPr>
        <xdr:cNvPr id="583" name="直線コネクタ 582"/>
        <xdr:cNvCxnSpPr/>
      </xdr:nvCxnSpPr>
      <xdr:spPr>
        <a:xfrm flipV="1">
          <a:off x="12814300" y="9846297"/>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84" name="フローチャート: 判断 583"/>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85" name="テキスト ボックス 584"/>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86" name="フローチャート: 判断 585"/>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87" name="テキスト ボックス 586"/>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86728</xdr:rowOff>
    </xdr:from>
    <xdr:to>
      <xdr:col>85</xdr:col>
      <xdr:colOff>177800</xdr:colOff>
      <xdr:row>57</xdr:row>
      <xdr:rowOff>16878</xdr:rowOff>
    </xdr:to>
    <xdr:sp macro="" textlink="">
      <xdr:nvSpPr>
        <xdr:cNvPr id="593" name="楕円 592"/>
        <xdr:cNvSpPr/>
      </xdr:nvSpPr>
      <xdr:spPr>
        <a:xfrm>
          <a:off x="162687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109605</xdr:rowOff>
    </xdr:from>
    <xdr:ext cx="534377" cy="259045"/>
    <xdr:sp macro="" textlink="">
      <xdr:nvSpPr>
        <xdr:cNvPr id="594" name="教育費該当値テキスト"/>
        <xdr:cNvSpPr txBox="1"/>
      </xdr:nvSpPr>
      <xdr:spPr>
        <a:xfrm>
          <a:off x="16370300" y="9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33706</xdr:rowOff>
    </xdr:from>
    <xdr:to>
      <xdr:col>81</xdr:col>
      <xdr:colOff>101600</xdr:colOff>
      <xdr:row>57</xdr:row>
      <xdr:rowOff>135306</xdr:rowOff>
    </xdr:to>
    <xdr:sp macro="" textlink="">
      <xdr:nvSpPr>
        <xdr:cNvPr id="595" name="楕円 594"/>
        <xdr:cNvSpPr/>
      </xdr:nvSpPr>
      <xdr:spPr>
        <a:xfrm>
          <a:off x="15430500" y="98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126433</xdr:rowOff>
    </xdr:from>
    <xdr:ext cx="534377" cy="259045"/>
    <xdr:sp macro="" textlink="">
      <xdr:nvSpPr>
        <xdr:cNvPr id="596" name="テキスト ボックス 595"/>
        <xdr:cNvSpPr txBox="1"/>
      </xdr:nvSpPr>
      <xdr:spPr>
        <a:xfrm>
          <a:off x="15214111" y="98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80264</xdr:rowOff>
    </xdr:from>
    <xdr:to>
      <xdr:col>76</xdr:col>
      <xdr:colOff>165100</xdr:colOff>
      <xdr:row>56</xdr:row>
      <xdr:rowOff>10414</xdr:rowOff>
    </xdr:to>
    <xdr:sp macro="" textlink="">
      <xdr:nvSpPr>
        <xdr:cNvPr id="597" name="楕円 596"/>
        <xdr:cNvSpPr/>
      </xdr:nvSpPr>
      <xdr:spPr>
        <a:xfrm>
          <a:off x="14541500" y="95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26941</xdr:rowOff>
    </xdr:from>
    <xdr:ext cx="534377" cy="259045"/>
    <xdr:sp macro="" textlink="">
      <xdr:nvSpPr>
        <xdr:cNvPr id="598" name="テキスト ボックス 597"/>
        <xdr:cNvSpPr txBox="1"/>
      </xdr:nvSpPr>
      <xdr:spPr>
        <a:xfrm>
          <a:off x="14325111" y="92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22847</xdr:rowOff>
    </xdr:from>
    <xdr:to>
      <xdr:col>72</xdr:col>
      <xdr:colOff>38100</xdr:colOff>
      <xdr:row>57</xdr:row>
      <xdr:rowOff>124447</xdr:rowOff>
    </xdr:to>
    <xdr:sp macro="" textlink="">
      <xdr:nvSpPr>
        <xdr:cNvPr id="599" name="楕円 598"/>
        <xdr:cNvSpPr/>
      </xdr:nvSpPr>
      <xdr:spPr>
        <a:xfrm>
          <a:off x="13652500" y="97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115574</xdr:rowOff>
    </xdr:from>
    <xdr:ext cx="534377" cy="259045"/>
    <xdr:sp macro="" textlink="">
      <xdr:nvSpPr>
        <xdr:cNvPr id="600" name="テキスト ボックス 599"/>
        <xdr:cNvSpPr txBox="1"/>
      </xdr:nvSpPr>
      <xdr:spPr>
        <a:xfrm>
          <a:off x="13436111" y="98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31166</xdr:rowOff>
    </xdr:from>
    <xdr:to>
      <xdr:col>67</xdr:col>
      <xdr:colOff>101600</xdr:colOff>
      <xdr:row>57</xdr:row>
      <xdr:rowOff>132766</xdr:rowOff>
    </xdr:to>
    <xdr:sp macro="" textlink="">
      <xdr:nvSpPr>
        <xdr:cNvPr id="601" name="楕円 600"/>
        <xdr:cNvSpPr/>
      </xdr:nvSpPr>
      <xdr:spPr>
        <a:xfrm>
          <a:off x="12763500" y="98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149293</xdr:rowOff>
    </xdr:from>
    <xdr:ext cx="534377" cy="259045"/>
    <xdr:sp macro="" textlink="">
      <xdr:nvSpPr>
        <xdr:cNvPr id="602" name="テキスト ボックス 601"/>
        <xdr:cNvSpPr txBox="1"/>
      </xdr:nvSpPr>
      <xdr:spPr>
        <a:xfrm>
          <a:off x="12547111" y="9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24" name="直線コネクタ 623"/>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27"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28" name="直線コネクタ 627"/>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112908</xdr:rowOff>
    </xdr:from>
    <xdr:to>
      <xdr:col>85</xdr:col>
      <xdr:colOff>127000</xdr:colOff>
      <xdr:row>77</xdr:row>
      <xdr:rowOff>72217</xdr:rowOff>
    </xdr:to>
    <xdr:cxnSp macro="">
      <xdr:nvCxnSpPr>
        <xdr:cNvPr id="629" name="直線コネクタ 628"/>
        <xdr:cNvCxnSpPr/>
      </xdr:nvCxnSpPr>
      <xdr:spPr>
        <a:xfrm>
          <a:off x="15481300" y="12800208"/>
          <a:ext cx="838200" cy="4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0" name="災害復旧費平均値テキスト"/>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1" name="フローチャート: 判断 630"/>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15159</xdr:rowOff>
    </xdr:from>
    <xdr:to>
      <xdr:col>81</xdr:col>
      <xdr:colOff>50800</xdr:colOff>
      <xdr:row>74</xdr:row>
      <xdr:rowOff>112908</xdr:rowOff>
    </xdr:to>
    <xdr:cxnSp macro="">
      <xdr:nvCxnSpPr>
        <xdr:cNvPr id="632" name="直線コネクタ 631"/>
        <xdr:cNvCxnSpPr/>
      </xdr:nvCxnSpPr>
      <xdr:spPr>
        <a:xfrm>
          <a:off x="14592300" y="12188109"/>
          <a:ext cx="889000" cy="6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33" name="フローチャート: 判断 632"/>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34" name="テキスト ボックス 633"/>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15159</xdr:rowOff>
    </xdr:from>
    <xdr:to>
      <xdr:col>76</xdr:col>
      <xdr:colOff>114300</xdr:colOff>
      <xdr:row>73</xdr:row>
      <xdr:rowOff>137963</xdr:rowOff>
    </xdr:to>
    <xdr:cxnSp macro="">
      <xdr:nvCxnSpPr>
        <xdr:cNvPr id="635" name="直線コネクタ 634"/>
        <xdr:cNvCxnSpPr/>
      </xdr:nvCxnSpPr>
      <xdr:spPr>
        <a:xfrm flipV="1">
          <a:off x="13703300" y="12188109"/>
          <a:ext cx="889000" cy="46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36" name="フローチャート: 判断 635"/>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58137</xdr:rowOff>
    </xdr:from>
    <xdr:ext cx="469744" cy="259045"/>
    <xdr:sp macro="" textlink="">
      <xdr:nvSpPr>
        <xdr:cNvPr id="637" name="テキスト ボックス 636"/>
        <xdr:cNvSpPr txBox="1"/>
      </xdr:nvSpPr>
      <xdr:spPr>
        <a:xfrm>
          <a:off x="14357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156114</xdr:rowOff>
    </xdr:from>
    <xdr:to>
      <xdr:col>71</xdr:col>
      <xdr:colOff>177800</xdr:colOff>
      <xdr:row>73</xdr:row>
      <xdr:rowOff>137963</xdr:rowOff>
    </xdr:to>
    <xdr:cxnSp macro="">
      <xdr:nvCxnSpPr>
        <xdr:cNvPr id="638" name="直線コネクタ 637"/>
        <xdr:cNvCxnSpPr/>
      </xdr:nvCxnSpPr>
      <xdr:spPr>
        <a:xfrm>
          <a:off x="12814300" y="12329064"/>
          <a:ext cx="889000" cy="3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39" name="フローチャート: 判断 638"/>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0" name="テキスト ボックス 639"/>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1" name="フローチャート: 判断 640"/>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2" name="テキスト ボックス 641"/>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21417</xdr:rowOff>
    </xdr:from>
    <xdr:to>
      <xdr:col>85</xdr:col>
      <xdr:colOff>177800</xdr:colOff>
      <xdr:row>77</xdr:row>
      <xdr:rowOff>123017</xdr:rowOff>
    </xdr:to>
    <xdr:sp macro="" textlink="">
      <xdr:nvSpPr>
        <xdr:cNvPr id="648" name="楕円 647"/>
        <xdr:cNvSpPr/>
      </xdr:nvSpPr>
      <xdr:spPr>
        <a:xfrm>
          <a:off x="16268700" y="132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44294</xdr:rowOff>
    </xdr:from>
    <xdr:ext cx="469744" cy="259045"/>
    <xdr:sp macro="" textlink="">
      <xdr:nvSpPr>
        <xdr:cNvPr id="649" name="災害復旧費該当値テキスト"/>
        <xdr:cNvSpPr txBox="1"/>
      </xdr:nvSpPr>
      <xdr:spPr>
        <a:xfrm>
          <a:off x="16370300" y="130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62108</xdr:rowOff>
    </xdr:from>
    <xdr:to>
      <xdr:col>81</xdr:col>
      <xdr:colOff>101600</xdr:colOff>
      <xdr:row>74</xdr:row>
      <xdr:rowOff>163708</xdr:rowOff>
    </xdr:to>
    <xdr:sp macro="" textlink="">
      <xdr:nvSpPr>
        <xdr:cNvPr id="650" name="楕円 649"/>
        <xdr:cNvSpPr/>
      </xdr:nvSpPr>
      <xdr:spPr>
        <a:xfrm>
          <a:off x="15430500" y="127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8785</xdr:rowOff>
    </xdr:from>
    <xdr:ext cx="534377" cy="259045"/>
    <xdr:sp macro="" textlink="">
      <xdr:nvSpPr>
        <xdr:cNvPr id="651" name="テキスト ボックス 650"/>
        <xdr:cNvSpPr txBox="1"/>
      </xdr:nvSpPr>
      <xdr:spPr>
        <a:xfrm>
          <a:off x="15214111" y="125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135809</xdr:rowOff>
    </xdr:from>
    <xdr:to>
      <xdr:col>76</xdr:col>
      <xdr:colOff>165100</xdr:colOff>
      <xdr:row>71</xdr:row>
      <xdr:rowOff>65959</xdr:rowOff>
    </xdr:to>
    <xdr:sp macro="" textlink="">
      <xdr:nvSpPr>
        <xdr:cNvPr id="652" name="楕円 651"/>
        <xdr:cNvSpPr/>
      </xdr:nvSpPr>
      <xdr:spPr>
        <a:xfrm>
          <a:off x="14541500" y="121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82486</xdr:rowOff>
    </xdr:from>
    <xdr:ext cx="534377" cy="259045"/>
    <xdr:sp macro="" textlink="">
      <xdr:nvSpPr>
        <xdr:cNvPr id="653" name="テキスト ボックス 652"/>
        <xdr:cNvSpPr txBox="1"/>
      </xdr:nvSpPr>
      <xdr:spPr>
        <a:xfrm>
          <a:off x="14325111" y="119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87163</xdr:rowOff>
    </xdr:from>
    <xdr:to>
      <xdr:col>72</xdr:col>
      <xdr:colOff>38100</xdr:colOff>
      <xdr:row>74</xdr:row>
      <xdr:rowOff>17313</xdr:rowOff>
    </xdr:to>
    <xdr:sp macro="" textlink="">
      <xdr:nvSpPr>
        <xdr:cNvPr id="654" name="楕円 653"/>
        <xdr:cNvSpPr/>
      </xdr:nvSpPr>
      <xdr:spPr>
        <a:xfrm>
          <a:off x="13652500" y="126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33840</xdr:rowOff>
    </xdr:from>
    <xdr:ext cx="534377" cy="259045"/>
    <xdr:sp macro="" textlink="">
      <xdr:nvSpPr>
        <xdr:cNvPr id="655" name="テキスト ボックス 654"/>
        <xdr:cNvSpPr txBox="1"/>
      </xdr:nvSpPr>
      <xdr:spPr>
        <a:xfrm>
          <a:off x="13436111" y="123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105314</xdr:rowOff>
    </xdr:from>
    <xdr:to>
      <xdr:col>67</xdr:col>
      <xdr:colOff>101600</xdr:colOff>
      <xdr:row>72</xdr:row>
      <xdr:rowOff>35464</xdr:rowOff>
    </xdr:to>
    <xdr:sp macro="" textlink="">
      <xdr:nvSpPr>
        <xdr:cNvPr id="656" name="楕円 655"/>
        <xdr:cNvSpPr/>
      </xdr:nvSpPr>
      <xdr:spPr>
        <a:xfrm>
          <a:off x="12763500" y="122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51991</xdr:rowOff>
    </xdr:from>
    <xdr:ext cx="534377" cy="259045"/>
    <xdr:sp macro="" textlink="">
      <xdr:nvSpPr>
        <xdr:cNvPr id="657" name="テキスト ボックス 656"/>
        <xdr:cNvSpPr txBox="1"/>
      </xdr:nvSpPr>
      <xdr:spPr>
        <a:xfrm>
          <a:off x="12547111" y="120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1" name="直線コネクタ 680"/>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2"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83" name="直線コネクタ 682"/>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84"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85" name="直線コネクタ 684"/>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162065</xdr:rowOff>
    </xdr:from>
    <xdr:to>
      <xdr:col>85</xdr:col>
      <xdr:colOff>127000</xdr:colOff>
      <xdr:row>92</xdr:row>
      <xdr:rowOff>14909</xdr:rowOff>
    </xdr:to>
    <xdr:cxnSp macro="">
      <xdr:nvCxnSpPr>
        <xdr:cNvPr id="686" name="直線コネクタ 685"/>
        <xdr:cNvCxnSpPr/>
      </xdr:nvCxnSpPr>
      <xdr:spPr>
        <a:xfrm flipV="1">
          <a:off x="15481300" y="15592565"/>
          <a:ext cx="838200" cy="1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87" name="公債費平均値テキスト"/>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88" name="フローチャート: 判断 687"/>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14909</xdr:rowOff>
    </xdr:from>
    <xdr:to>
      <xdr:col>81</xdr:col>
      <xdr:colOff>50800</xdr:colOff>
      <xdr:row>92</xdr:row>
      <xdr:rowOff>19938</xdr:rowOff>
    </xdr:to>
    <xdr:cxnSp macro="">
      <xdr:nvCxnSpPr>
        <xdr:cNvPr id="689" name="直線コネクタ 688"/>
        <xdr:cNvCxnSpPr/>
      </xdr:nvCxnSpPr>
      <xdr:spPr>
        <a:xfrm flipV="1">
          <a:off x="14592300" y="157883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0" name="フローチャート: 判断 689"/>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1" name="テキスト ボックス 690"/>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14529</xdr:rowOff>
    </xdr:from>
    <xdr:to>
      <xdr:col>76</xdr:col>
      <xdr:colOff>114300</xdr:colOff>
      <xdr:row>92</xdr:row>
      <xdr:rowOff>19938</xdr:rowOff>
    </xdr:to>
    <xdr:cxnSp macro="">
      <xdr:nvCxnSpPr>
        <xdr:cNvPr id="692" name="直線コネクタ 691"/>
        <xdr:cNvCxnSpPr/>
      </xdr:nvCxnSpPr>
      <xdr:spPr>
        <a:xfrm>
          <a:off x="13703300" y="1578792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693" name="フローチャート: 判断 692"/>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694" name="テキスト ボックス 693"/>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158305</xdr:rowOff>
    </xdr:from>
    <xdr:to>
      <xdr:col>71</xdr:col>
      <xdr:colOff>177800</xdr:colOff>
      <xdr:row>92</xdr:row>
      <xdr:rowOff>14529</xdr:rowOff>
    </xdr:to>
    <xdr:cxnSp macro="">
      <xdr:nvCxnSpPr>
        <xdr:cNvPr id="695" name="直線コネクタ 694"/>
        <xdr:cNvCxnSpPr/>
      </xdr:nvCxnSpPr>
      <xdr:spPr>
        <a:xfrm>
          <a:off x="12814300" y="15760255"/>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696" name="フローチャート: 判断 695"/>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697" name="テキスト ボックス 696"/>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698" name="フローチャート: 判断 697"/>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699" name="テキスト ボックス 698"/>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111265</xdr:rowOff>
    </xdr:from>
    <xdr:to>
      <xdr:col>85</xdr:col>
      <xdr:colOff>177800</xdr:colOff>
      <xdr:row>91</xdr:row>
      <xdr:rowOff>41415</xdr:rowOff>
    </xdr:to>
    <xdr:sp macro="" textlink="">
      <xdr:nvSpPr>
        <xdr:cNvPr id="705" name="楕円 704"/>
        <xdr:cNvSpPr/>
      </xdr:nvSpPr>
      <xdr:spPr>
        <a:xfrm>
          <a:off x="16268700" y="155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64292</xdr:rowOff>
    </xdr:from>
    <xdr:ext cx="599010" cy="259045"/>
    <xdr:sp macro="" textlink="">
      <xdr:nvSpPr>
        <xdr:cNvPr id="706" name="公債費該当値テキスト"/>
        <xdr:cNvSpPr txBox="1"/>
      </xdr:nvSpPr>
      <xdr:spPr>
        <a:xfrm>
          <a:off x="16370300" y="1549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135559</xdr:rowOff>
    </xdr:from>
    <xdr:to>
      <xdr:col>81</xdr:col>
      <xdr:colOff>101600</xdr:colOff>
      <xdr:row>92</xdr:row>
      <xdr:rowOff>65709</xdr:rowOff>
    </xdr:to>
    <xdr:sp macro="" textlink="">
      <xdr:nvSpPr>
        <xdr:cNvPr id="707" name="楕円 706"/>
        <xdr:cNvSpPr/>
      </xdr:nvSpPr>
      <xdr:spPr>
        <a:xfrm>
          <a:off x="15430500" y="15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82236</xdr:rowOff>
    </xdr:from>
    <xdr:ext cx="534377" cy="259045"/>
    <xdr:sp macro="" textlink="">
      <xdr:nvSpPr>
        <xdr:cNvPr id="708" name="テキスト ボックス 707"/>
        <xdr:cNvSpPr txBox="1"/>
      </xdr:nvSpPr>
      <xdr:spPr>
        <a:xfrm>
          <a:off x="15214111" y="15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140588</xdr:rowOff>
    </xdr:from>
    <xdr:to>
      <xdr:col>76</xdr:col>
      <xdr:colOff>165100</xdr:colOff>
      <xdr:row>92</xdr:row>
      <xdr:rowOff>70738</xdr:rowOff>
    </xdr:to>
    <xdr:sp macro="" textlink="">
      <xdr:nvSpPr>
        <xdr:cNvPr id="709" name="楕円 708"/>
        <xdr:cNvSpPr/>
      </xdr:nvSpPr>
      <xdr:spPr>
        <a:xfrm>
          <a:off x="14541500" y="157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87265</xdr:rowOff>
    </xdr:from>
    <xdr:ext cx="534377" cy="259045"/>
    <xdr:sp macro="" textlink="">
      <xdr:nvSpPr>
        <xdr:cNvPr id="710" name="テキスト ボックス 709"/>
        <xdr:cNvSpPr txBox="1"/>
      </xdr:nvSpPr>
      <xdr:spPr>
        <a:xfrm>
          <a:off x="14325111" y="155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135179</xdr:rowOff>
    </xdr:from>
    <xdr:to>
      <xdr:col>72</xdr:col>
      <xdr:colOff>38100</xdr:colOff>
      <xdr:row>92</xdr:row>
      <xdr:rowOff>65329</xdr:rowOff>
    </xdr:to>
    <xdr:sp macro="" textlink="">
      <xdr:nvSpPr>
        <xdr:cNvPr id="711" name="楕円 710"/>
        <xdr:cNvSpPr/>
      </xdr:nvSpPr>
      <xdr:spPr>
        <a:xfrm>
          <a:off x="136525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81856</xdr:rowOff>
    </xdr:from>
    <xdr:ext cx="534377" cy="259045"/>
    <xdr:sp macro="" textlink="">
      <xdr:nvSpPr>
        <xdr:cNvPr id="712" name="テキスト ボックス 711"/>
        <xdr:cNvSpPr txBox="1"/>
      </xdr:nvSpPr>
      <xdr:spPr>
        <a:xfrm>
          <a:off x="13436111" y="155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107505</xdr:rowOff>
    </xdr:from>
    <xdr:to>
      <xdr:col>67</xdr:col>
      <xdr:colOff>101600</xdr:colOff>
      <xdr:row>92</xdr:row>
      <xdr:rowOff>37655</xdr:rowOff>
    </xdr:to>
    <xdr:sp macro="" textlink="">
      <xdr:nvSpPr>
        <xdr:cNvPr id="713" name="楕円 712"/>
        <xdr:cNvSpPr/>
      </xdr:nvSpPr>
      <xdr:spPr>
        <a:xfrm>
          <a:off x="12763500" y="15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54182</xdr:rowOff>
    </xdr:from>
    <xdr:ext cx="534377" cy="259045"/>
    <xdr:sp macro="" textlink="">
      <xdr:nvSpPr>
        <xdr:cNvPr id="714" name="テキスト ボックス 713"/>
        <xdr:cNvSpPr txBox="1"/>
      </xdr:nvSpPr>
      <xdr:spPr>
        <a:xfrm>
          <a:off x="12547111" y="15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38" name="直線コネクタ 737"/>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39"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1"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2" name="直線コネクタ 741"/>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144653</xdr:rowOff>
    </xdr:from>
    <xdr:to>
      <xdr:col>116</xdr:col>
      <xdr:colOff>63500</xdr:colOff>
      <xdr:row>39</xdr:row>
      <xdr:rowOff>41021</xdr:rowOff>
    </xdr:to>
    <xdr:cxnSp macro="">
      <xdr:nvCxnSpPr>
        <xdr:cNvPr id="743" name="直線コネクタ 742"/>
        <xdr:cNvCxnSpPr/>
      </xdr:nvCxnSpPr>
      <xdr:spPr>
        <a:xfrm flipV="1">
          <a:off x="21323300" y="5973953"/>
          <a:ext cx="838200" cy="7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313932" cy="259045"/>
    <xdr:sp macro="" textlink="">
      <xdr:nvSpPr>
        <xdr:cNvPr id="744" name="諸支出金平均値テキスト"/>
        <xdr:cNvSpPr txBox="1"/>
      </xdr:nvSpPr>
      <xdr:spPr>
        <a:xfrm>
          <a:off x="22212300" y="6624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45" name="フローチャート: 判断 744"/>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38735</xdr:rowOff>
    </xdr:from>
    <xdr:to>
      <xdr:col>111</xdr:col>
      <xdr:colOff>177800</xdr:colOff>
      <xdr:row>39</xdr:row>
      <xdr:rowOff>41021</xdr:rowOff>
    </xdr:to>
    <xdr:cxnSp macro="">
      <xdr:nvCxnSpPr>
        <xdr:cNvPr id="746" name="直線コネクタ 745"/>
        <xdr:cNvCxnSpPr/>
      </xdr:nvCxnSpPr>
      <xdr:spPr>
        <a:xfrm>
          <a:off x="20434300" y="672528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47" name="フローチャート: 判断 746"/>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48" name="テキスト ボックス 747"/>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38735</xdr:rowOff>
    </xdr:from>
    <xdr:to>
      <xdr:col>107</xdr:col>
      <xdr:colOff>50800</xdr:colOff>
      <xdr:row>39</xdr:row>
      <xdr:rowOff>39116</xdr:rowOff>
    </xdr:to>
    <xdr:cxnSp macro="">
      <xdr:nvCxnSpPr>
        <xdr:cNvPr id="749" name="直線コネクタ 748"/>
        <xdr:cNvCxnSpPr/>
      </xdr:nvCxnSpPr>
      <xdr:spPr>
        <a:xfrm flipV="1">
          <a:off x="19545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0" name="フローチャート: 判断 749"/>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1" name="テキスト ボックス 750"/>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38735</xdr:rowOff>
    </xdr:from>
    <xdr:to>
      <xdr:col>102</xdr:col>
      <xdr:colOff>114300</xdr:colOff>
      <xdr:row>39</xdr:row>
      <xdr:rowOff>39116</xdr:rowOff>
    </xdr:to>
    <xdr:cxnSp macro="">
      <xdr:nvCxnSpPr>
        <xdr:cNvPr id="752" name="直線コネクタ 751"/>
        <xdr:cNvCxnSpPr/>
      </xdr:nvCxnSpPr>
      <xdr:spPr>
        <a:xfrm>
          <a:off x="18656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3" name="フローチャート: 判断 752"/>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4" name="テキスト ボックス 753"/>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5" name="フローチャート: 判断 754"/>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6" name="テキスト ボックス 755"/>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93853</xdr:rowOff>
    </xdr:from>
    <xdr:to>
      <xdr:col>116</xdr:col>
      <xdr:colOff>114300</xdr:colOff>
      <xdr:row>35</xdr:row>
      <xdr:rowOff>24003</xdr:rowOff>
    </xdr:to>
    <xdr:sp macro="" textlink="">
      <xdr:nvSpPr>
        <xdr:cNvPr id="762" name="楕円 761"/>
        <xdr:cNvSpPr/>
      </xdr:nvSpPr>
      <xdr:spPr>
        <a:xfrm>
          <a:off x="221107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116730</xdr:rowOff>
    </xdr:from>
    <xdr:ext cx="469744" cy="259045"/>
    <xdr:sp macro="" textlink="">
      <xdr:nvSpPr>
        <xdr:cNvPr id="763" name="諸支出金該当値テキスト"/>
        <xdr:cNvSpPr txBox="1"/>
      </xdr:nvSpPr>
      <xdr:spPr>
        <a:xfrm>
          <a:off x="22212300"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161671</xdr:rowOff>
    </xdr:from>
    <xdr:to>
      <xdr:col>112</xdr:col>
      <xdr:colOff>38100</xdr:colOff>
      <xdr:row>39</xdr:row>
      <xdr:rowOff>91821</xdr:rowOff>
    </xdr:to>
    <xdr:sp macro="" textlink="">
      <xdr:nvSpPr>
        <xdr:cNvPr id="764" name="楕円 763"/>
        <xdr:cNvSpPr/>
      </xdr:nvSpPr>
      <xdr:spPr>
        <a:xfrm>
          <a:off x="2127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82948</xdr:rowOff>
    </xdr:from>
    <xdr:ext cx="249299" cy="259045"/>
    <xdr:sp macro="" textlink="">
      <xdr:nvSpPr>
        <xdr:cNvPr id="765" name="テキスト ボックス 764"/>
        <xdr:cNvSpPr txBox="1"/>
      </xdr:nvSpPr>
      <xdr:spPr>
        <a:xfrm>
          <a:off x="21198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159385</xdr:rowOff>
    </xdr:from>
    <xdr:to>
      <xdr:col>107</xdr:col>
      <xdr:colOff>101600</xdr:colOff>
      <xdr:row>39</xdr:row>
      <xdr:rowOff>89535</xdr:rowOff>
    </xdr:to>
    <xdr:sp macro="" textlink="">
      <xdr:nvSpPr>
        <xdr:cNvPr id="766" name="楕円 765"/>
        <xdr:cNvSpPr/>
      </xdr:nvSpPr>
      <xdr:spPr>
        <a:xfrm>
          <a:off x="2038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80662</xdr:rowOff>
    </xdr:from>
    <xdr:ext cx="313932" cy="259045"/>
    <xdr:sp macro="" textlink="">
      <xdr:nvSpPr>
        <xdr:cNvPr id="767" name="テキスト ボックス 766"/>
        <xdr:cNvSpPr txBox="1"/>
      </xdr:nvSpPr>
      <xdr:spPr>
        <a:xfrm>
          <a:off x="20277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159766</xdr:rowOff>
    </xdr:from>
    <xdr:to>
      <xdr:col>102</xdr:col>
      <xdr:colOff>165100</xdr:colOff>
      <xdr:row>39</xdr:row>
      <xdr:rowOff>89916</xdr:rowOff>
    </xdr:to>
    <xdr:sp macro="" textlink="">
      <xdr:nvSpPr>
        <xdr:cNvPr id="768" name="楕円 767"/>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81043</xdr:rowOff>
    </xdr:from>
    <xdr:ext cx="313932" cy="259045"/>
    <xdr:sp macro="" textlink="">
      <xdr:nvSpPr>
        <xdr:cNvPr id="769" name="テキスト ボックス 768"/>
        <xdr:cNvSpPr txBox="1"/>
      </xdr:nvSpPr>
      <xdr:spPr>
        <a:xfrm>
          <a:off x="19388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70" name="楕円 769"/>
        <xdr:cNvSpPr/>
      </xdr:nvSpPr>
      <xdr:spPr>
        <a:xfrm>
          <a:off x="18605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80662</xdr:rowOff>
    </xdr:from>
    <xdr:ext cx="313932" cy="259045"/>
    <xdr:sp macro="" textlink="">
      <xdr:nvSpPr>
        <xdr:cNvPr id="771" name="テキスト ボックス 770"/>
        <xdr:cNvSpPr txBox="1"/>
      </xdr:nvSpPr>
      <xdr:spPr>
        <a:xfrm>
          <a:off x="18499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158,379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円の減少となった。主な要因は、子育て世帯や住民税非課税世帯への支援事業の減による。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衛生費は、住民一人当たり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円で、ごみ処理施設整備の完了により、令和２年度以降は平年並に推移する見込である。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円減少した。主な要因は、新型コロナウイルス感染症経済対策事業の減である。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災害復旧費は、住民一人当たり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円の減少となったが、大雨・台風災害の復旧費分の減によるものである。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財政調整基金残高と実質収支額の合計は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4,107,898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3,578,733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千円の増加となり、実質単年度収支は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542,921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千円の黒字となった。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主な要因は、新型コロナウイルス感染症経済対策事業の減、「道路除排雪事業」の減等、土木関連経費の減によるものである。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全ての会計が黒字決算となっているため、連結実質赤字は発生していないが、国民健康保険診療所特別会計、簡易水道事業会計や下水道事業会計は、一般会計からの基準外繰出金により黒字を確保している。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使用料の見直し及び受益者負担の徹底により、一般会計からの基準外繰出金を削減し、各会計の安定した財政運営を図る。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93</v>
      </c>
      <c r="AZ4" s="448"/>
      <c r="BA4" s="448"/>
      <c r="BB4" s="448"/>
      <c r="BC4" s="448"/>
      <c r="BD4" s="448"/>
      <c r="BE4" s="448"/>
      <c r="BF4" s="448"/>
      <c r="BG4" s="448"/>
      <c r="BH4" s="448"/>
      <c r="BI4" s="448"/>
      <c r="BJ4" s="448"/>
      <c r="BK4" s="448"/>
      <c r="BL4" s="448"/>
      <c r="BM4" s="449"/>
      <c r="BN4" s="450">
        <v>29307146</v>
      </c>
      <c r="BO4" s="451"/>
      <c r="BP4" s="451"/>
      <c r="BQ4" s="451"/>
      <c r="BR4" s="451"/>
      <c r="BS4" s="451"/>
      <c r="BT4" s="451"/>
      <c r="BU4" s="452"/>
      <c r="BV4" s="450">
        <v>30035792</v>
      </c>
      <c r="BW4" s="451"/>
      <c r="BX4" s="451"/>
      <c r="BY4" s="451"/>
      <c r="BZ4" s="451"/>
      <c r="CA4" s="451"/>
      <c r="CB4" s="451"/>
      <c r="CC4" s="452"/>
      <c r="CD4" s="621" t="s">
        <v>94</v>
      </c>
      <c r="CE4" s="622"/>
      <c r="CF4" s="622"/>
      <c r="CG4" s="622"/>
      <c r="CH4" s="622"/>
      <c r="CI4" s="622"/>
      <c r="CJ4" s="622"/>
      <c r="CK4" s="622"/>
      <c r="CL4" s="622"/>
      <c r="CM4" s="622"/>
      <c r="CN4" s="622"/>
      <c r="CO4" s="622"/>
      <c r="CP4" s="622"/>
      <c r="CQ4" s="622"/>
      <c r="CR4" s="622"/>
      <c r="CS4" s="623"/>
      <c r="CT4" s="624">
        <v>13.6</v>
      </c>
      <c r="CU4" s="625"/>
      <c r="CV4" s="625"/>
      <c r="CW4" s="625"/>
      <c r="CX4" s="625"/>
      <c r="CY4" s="625"/>
      <c r="CZ4" s="625"/>
      <c r="DA4" s="626"/>
      <c r="DB4" s="624">
        <v>12</v>
      </c>
      <c r="DC4" s="625"/>
      <c r="DD4" s="625"/>
      <c r="DE4" s="625"/>
      <c r="DF4" s="625"/>
      <c r="DG4" s="625"/>
      <c r="DH4" s="625"/>
      <c r="DI4" s="626"/>
    </row>
    <row r="5" spans="1:119" ht="18.75" customHeight="1" x14ac:dyDescent="0.1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95</v>
      </c>
      <c r="AN5" s="429"/>
      <c r="AO5" s="429"/>
      <c r="AP5" s="429"/>
      <c r="AQ5" s="429"/>
      <c r="AR5" s="429"/>
      <c r="AS5" s="429"/>
      <c r="AT5" s="430"/>
      <c r="AU5" s="502" t="s">
        <v>96</v>
      </c>
      <c r="AV5" s="503"/>
      <c r="AW5" s="503"/>
      <c r="AX5" s="503"/>
      <c r="AY5" s="435" t="s">
        <v>97</v>
      </c>
      <c r="AZ5" s="436"/>
      <c r="BA5" s="436"/>
      <c r="BB5" s="436"/>
      <c r="BC5" s="436"/>
      <c r="BD5" s="436"/>
      <c r="BE5" s="436"/>
      <c r="BF5" s="436"/>
      <c r="BG5" s="436"/>
      <c r="BH5" s="436"/>
      <c r="BI5" s="436"/>
      <c r="BJ5" s="436"/>
      <c r="BK5" s="436"/>
      <c r="BL5" s="436"/>
      <c r="BM5" s="437"/>
      <c r="BN5" s="455">
        <v>26931152</v>
      </c>
      <c r="BO5" s="456"/>
      <c r="BP5" s="456"/>
      <c r="BQ5" s="456"/>
      <c r="BR5" s="456"/>
      <c r="BS5" s="456"/>
      <c r="BT5" s="456"/>
      <c r="BU5" s="457"/>
      <c r="BV5" s="455">
        <v>27825888</v>
      </c>
      <c r="BW5" s="456"/>
      <c r="BX5" s="456"/>
      <c r="BY5" s="456"/>
      <c r="BZ5" s="456"/>
      <c r="CA5" s="456"/>
      <c r="CB5" s="456"/>
      <c r="CC5" s="457"/>
      <c r="CD5" s="464" t="s">
        <v>98</v>
      </c>
      <c r="CE5" s="409"/>
      <c r="CF5" s="409"/>
      <c r="CG5" s="409"/>
      <c r="CH5" s="409"/>
      <c r="CI5" s="409"/>
      <c r="CJ5" s="409"/>
      <c r="CK5" s="409"/>
      <c r="CL5" s="409"/>
      <c r="CM5" s="409"/>
      <c r="CN5" s="409"/>
      <c r="CO5" s="409"/>
      <c r="CP5" s="409"/>
      <c r="CQ5" s="409"/>
      <c r="CR5" s="409"/>
      <c r="CS5" s="465"/>
      <c r="CT5" s="425">
        <v>94.7</v>
      </c>
      <c r="CU5" s="426"/>
      <c r="CV5" s="426"/>
      <c r="CW5" s="426"/>
      <c r="CX5" s="426"/>
      <c r="CY5" s="426"/>
      <c r="CZ5" s="426"/>
      <c r="DA5" s="427"/>
      <c r="DB5" s="425">
        <v>88</v>
      </c>
      <c r="DC5" s="426"/>
      <c r="DD5" s="426"/>
      <c r="DE5" s="426"/>
      <c r="DF5" s="426"/>
      <c r="DG5" s="426"/>
      <c r="DH5" s="426"/>
      <c r="DI5" s="427"/>
    </row>
    <row r="6" spans="1:119" ht="18.75" customHeight="1" x14ac:dyDescent="0.15">
      <c r="A6" s="181"/>
      <c r="B6" s="601" t="s">
        <v>99</v>
      </c>
      <c r="C6" s="479"/>
      <c r="D6" s="479"/>
      <c r="E6" s="602"/>
      <c r="F6" s="602"/>
      <c r="G6" s="602"/>
      <c r="H6" s="602"/>
      <c r="I6" s="602"/>
      <c r="J6" s="602"/>
      <c r="K6" s="602"/>
      <c r="L6" s="602" t="s">
        <v>100</v>
      </c>
      <c r="M6" s="602"/>
      <c r="N6" s="602"/>
      <c r="O6" s="602"/>
      <c r="P6" s="602"/>
      <c r="Q6" s="602"/>
      <c r="R6" s="477"/>
      <c r="S6" s="477"/>
      <c r="T6" s="477"/>
      <c r="U6" s="477"/>
      <c r="V6" s="608"/>
      <c r="W6" s="536" t="s">
        <v>101</v>
      </c>
      <c r="X6" s="478"/>
      <c r="Y6" s="478"/>
      <c r="Z6" s="478"/>
      <c r="AA6" s="478"/>
      <c r="AB6" s="479"/>
      <c r="AC6" s="613" t="s">
        <v>102</v>
      </c>
      <c r="AD6" s="614"/>
      <c r="AE6" s="614"/>
      <c r="AF6" s="614"/>
      <c r="AG6" s="614"/>
      <c r="AH6" s="614"/>
      <c r="AI6" s="614"/>
      <c r="AJ6" s="614"/>
      <c r="AK6" s="614"/>
      <c r="AL6" s="615"/>
      <c r="AM6" s="514" t="s">
        <v>103</v>
      </c>
      <c r="AN6" s="429"/>
      <c r="AO6" s="429"/>
      <c r="AP6" s="429"/>
      <c r="AQ6" s="429"/>
      <c r="AR6" s="429"/>
      <c r="AS6" s="429"/>
      <c r="AT6" s="430"/>
      <c r="AU6" s="502" t="s">
        <v>96</v>
      </c>
      <c r="AV6" s="503"/>
      <c r="AW6" s="503"/>
      <c r="AX6" s="503"/>
      <c r="AY6" s="435" t="s">
        <v>104</v>
      </c>
      <c r="AZ6" s="436"/>
      <c r="BA6" s="436"/>
      <c r="BB6" s="436"/>
      <c r="BC6" s="436"/>
      <c r="BD6" s="436"/>
      <c r="BE6" s="436"/>
      <c r="BF6" s="436"/>
      <c r="BG6" s="436"/>
      <c r="BH6" s="436"/>
      <c r="BI6" s="436"/>
      <c r="BJ6" s="436"/>
      <c r="BK6" s="436"/>
      <c r="BL6" s="436"/>
      <c r="BM6" s="437"/>
      <c r="BN6" s="455">
        <v>2375994</v>
      </c>
      <c r="BO6" s="456"/>
      <c r="BP6" s="456"/>
      <c r="BQ6" s="456"/>
      <c r="BR6" s="456"/>
      <c r="BS6" s="456"/>
      <c r="BT6" s="456"/>
      <c r="BU6" s="457"/>
      <c r="BV6" s="455">
        <v>2209904</v>
      </c>
      <c r="BW6" s="456"/>
      <c r="BX6" s="456"/>
      <c r="BY6" s="456"/>
      <c r="BZ6" s="456"/>
      <c r="CA6" s="456"/>
      <c r="CB6" s="456"/>
      <c r="CC6" s="457"/>
      <c r="CD6" s="464" t="s">
        <v>105</v>
      </c>
      <c r="CE6" s="409"/>
      <c r="CF6" s="409"/>
      <c r="CG6" s="409"/>
      <c r="CH6" s="409"/>
      <c r="CI6" s="409"/>
      <c r="CJ6" s="409"/>
      <c r="CK6" s="409"/>
      <c r="CL6" s="409"/>
      <c r="CM6" s="409"/>
      <c r="CN6" s="409"/>
      <c r="CO6" s="409"/>
      <c r="CP6" s="409"/>
      <c r="CQ6" s="409"/>
      <c r="CR6" s="409"/>
      <c r="CS6" s="465"/>
      <c r="CT6" s="598">
        <v>96</v>
      </c>
      <c r="CU6" s="599"/>
      <c r="CV6" s="599"/>
      <c r="CW6" s="599"/>
      <c r="CX6" s="599"/>
      <c r="CY6" s="599"/>
      <c r="CZ6" s="599"/>
      <c r="DA6" s="600"/>
      <c r="DB6" s="598">
        <v>92.4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106</v>
      </c>
      <c r="AN7" s="429"/>
      <c r="AO7" s="429"/>
      <c r="AP7" s="429"/>
      <c r="AQ7" s="429"/>
      <c r="AR7" s="429"/>
      <c r="AS7" s="429"/>
      <c r="AT7" s="430"/>
      <c r="AU7" s="502" t="s">
        <v>107</v>
      </c>
      <c r="AV7" s="503"/>
      <c r="AW7" s="503"/>
      <c r="AX7" s="503"/>
      <c r="AY7" s="435" t="s">
        <v>108</v>
      </c>
      <c r="AZ7" s="436"/>
      <c r="BA7" s="436"/>
      <c r="BB7" s="436"/>
      <c r="BC7" s="436"/>
      <c r="BD7" s="436"/>
      <c r="BE7" s="436"/>
      <c r="BF7" s="436"/>
      <c r="BG7" s="436"/>
      <c r="BH7" s="436"/>
      <c r="BI7" s="436"/>
      <c r="BJ7" s="436"/>
      <c r="BK7" s="436"/>
      <c r="BL7" s="436"/>
      <c r="BM7" s="437"/>
      <c r="BN7" s="455">
        <v>179483</v>
      </c>
      <c r="BO7" s="456"/>
      <c r="BP7" s="456"/>
      <c r="BQ7" s="456"/>
      <c r="BR7" s="456"/>
      <c r="BS7" s="456"/>
      <c r="BT7" s="456"/>
      <c r="BU7" s="457"/>
      <c r="BV7" s="455">
        <v>242148</v>
      </c>
      <c r="BW7" s="456"/>
      <c r="BX7" s="456"/>
      <c r="BY7" s="456"/>
      <c r="BZ7" s="456"/>
      <c r="CA7" s="456"/>
      <c r="CB7" s="456"/>
      <c r="CC7" s="457"/>
      <c r="CD7" s="464" t="s">
        <v>109</v>
      </c>
      <c r="CE7" s="409"/>
      <c r="CF7" s="409"/>
      <c r="CG7" s="409"/>
      <c r="CH7" s="409"/>
      <c r="CI7" s="409"/>
      <c r="CJ7" s="409"/>
      <c r="CK7" s="409"/>
      <c r="CL7" s="409"/>
      <c r="CM7" s="409"/>
      <c r="CN7" s="409"/>
      <c r="CO7" s="409"/>
      <c r="CP7" s="409"/>
      <c r="CQ7" s="409"/>
      <c r="CR7" s="409"/>
      <c r="CS7" s="465"/>
      <c r="CT7" s="455">
        <v>16098322</v>
      </c>
      <c r="CU7" s="456"/>
      <c r="CV7" s="456"/>
      <c r="CW7" s="456"/>
      <c r="CX7" s="456"/>
      <c r="CY7" s="456"/>
      <c r="CZ7" s="456"/>
      <c r="DA7" s="457"/>
      <c r="DB7" s="455">
        <v>16353242</v>
      </c>
      <c r="DC7" s="456"/>
      <c r="DD7" s="456"/>
      <c r="DE7" s="456"/>
      <c r="DF7" s="456"/>
      <c r="DG7" s="456"/>
      <c r="DH7" s="456"/>
      <c r="DI7" s="457"/>
    </row>
    <row r="8" spans="1:119" ht="18.75" customHeight="1" thickBot="1" x14ac:dyDescent="0.2">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110</v>
      </c>
      <c r="AN8" s="429"/>
      <c r="AO8" s="429"/>
      <c r="AP8" s="429"/>
      <c r="AQ8" s="429"/>
      <c r="AR8" s="429"/>
      <c r="AS8" s="429"/>
      <c r="AT8" s="430"/>
      <c r="AU8" s="502" t="s">
        <v>111</v>
      </c>
      <c r="AV8" s="503"/>
      <c r="AW8" s="503"/>
      <c r="AX8" s="503"/>
      <c r="AY8" s="435" t="s">
        <v>112</v>
      </c>
      <c r="AZ8" s="436"/>
      <c r="BA8" s="436"/>
      <c r="BB8" s="436"/>
      <c r="BC8" s="436"/>
      <c r="BD8" s="436"/>
      <c r="BE8" s="436"/>
      <c r="BF8" s="436"/>
      <c r="BG8" s="436"/>
      <c r="BH8" s="436"/>
      <c r="BI8" s="436"/>
      <c r="BJ8" s="436"/>
      <c r="BK8" s="436"/>
      <c r="BL8" s="436"/>
      <c r="BM8" s="437"/>
      <c r="BN8" s="455">
        <v>2196511</v>
      </c>
      <c r="BO8" s="456"/>
      <c r="BP8" s="456"/>
      <c r="BQ8" s="456"/>
      <c r="BR8" s="456"/>
      <c r="BS8" s="456"/>
      <c r="BT8" s="456"/>
      <c r="BU8" s="457"/>
      <c r="BV8" s="455">
        <v>1967756</v>
      </c>
      <c r="BW8" s="456"/>
      <c r="BX8" s="456"/>
      <c r="BY8" s="456"/>
      <c r="BZ8" s="456"/>
      <c r="CA8" s="456"/>
      <c r="CB8" s="456"/>
      <c r="CC8" s="457"/>
      <c r="CD8" s="464" t="s">
        <v>113</v>
      </c>
      <c r="CE8" s="409"/>
      <c r="CF8" s="409"/>
      <c r="CG8" s="409"/>
      <c r="CH8" s="409"/>
      <c r="CI8" s="409"/>
      <c r="CJ8" s="409"/>
      <c r="CK8" s="409"/>
      <c r="CL8" s="409"/>
      <c r="CM8" s="409"/>
      <c r="CN8" s="409"/>
      <c r="CO8" s="409"/>
      <c r="CP8" s="409"/>
      <c r="CQ8" s="409"/>
      <c r="CR8" s="409"/>
      <c r="CS8" s="465"/>
      <c r="CT8" s="558">
        <v>0.46</v>
      </c>
      <c r="CU8" s="559"/>
      <c r="CV8" s="559"/>
      <c r="CW8" s="559"/>
      <c r="CX8" s="559"/>
      <c r="CY8" s="559"/>
      <c r="CZ8" s="559"/>
      <c r="DA8" s="560"/>
      <c r="DB8" s="558">
        <v>0.47</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8"/>
      <c r="L9" s="589" t="s">
        <v>115</v>
      </c>
      <c r="M9" s="590"/>
      <c r="N9" s="590"/>
      <c r="O9" s="590"/>
      <c r="P9" s="590"/>
      <c r="Q9" s="591"/>
      <c r="R9" s="592">
        <v>40765</v>
      </c>
      <c r="S9" s="593"/>
      <c r="T9" s="593"/>
      <c r="U9" s="593"/>
      <c r="V9" s="594"/>
      <c r="W9" s="524" t="s">
        <v>116</v>
      </c>
      <c r="X9" s="525"/>
      <c r="Y9" s="525"/>
      <c r="Z9" s="525"/>
      <c r="AA9" s="525"/>
      <c r="AB9" s="525"/>
      <c r="AC9" s="525"/>
      <c r="AD9" s="525"/>
      <c r="AE9" s="525"/>
      <c r="AF9" s="525"/>
      <c r="AG9" s="525"/>
      <c r="AH9" s="525"/>
      <c r="AI9" s="525"/>
      <c r="AJ9" s="525"/>
      <c r="AK9" s="525"/>
      <c r="AL9" s="595"/>
      <c r="AM9" s="514" t="s">
        <v>117</v>
      </c>
      <c r="AN9" s="429"/>
      <c r="AO9" s="429"/>
      <c r="AP9" s="429"/>
      <c r="AQ9" s="429"/>
      <c r="AR9" s="429"/>
      <c r="AS9" s="429"/>
      <c r="AT9" s="430"/>
      <c r="AU9" s="502" t="s">
        <v>118</v>
      </c>
      <c r="AV9" s="503"/>
      <c r="AW9" s="503"/>
      <c r="AX9" s="503"/>
      <c r="AY9" s="435" t="s">
        <v>119</v>
      </c>
      <c r="AZ9" s="436"/>
      <c r="BA9" s="436"/>
      <c r="BB9" s="436"/>
      <c r="BC9" s="436"/>
      <c r="BD9" s="436"/>
      <c r="BE9" s="436"/>
      <c r="BF9" s="436"/>
      <c r="BG9" s="436"/>
      <c r="BH9" s="436"/>
      <c r="BI9" s="436"/>
      <c r="BJ9" s="436"/>
      <c r="BK9" s="436"/>
      <c r="BL9" s="436"/>
      <c r="BM9" s="437"/>
      <c r="BN9" s="455">
        <v>228755</v>
      </c>
      <c r="BO9" s="456"/>
      <c r="BP9" s="456"/>
      <c r="BQ9" s="456"/>
      <c r="BR9" s="456"/>
      <c r="BS9" s="456"/>
      <c r="BT9" s="456"/>
      <c r="BU9" s="457"/>
      <c r="BV9" s="455">
        <v>604406</v>
      </c>
      <c r="BW9" s="456"/>
      <c r="BX9" s="456"/>
      <c r="BY9" s="456"/>
      <c r="BZ9" s="456"/>
      <c r="CA9" s="456"/>
      <c r="CB9" s="456"/>
      <c r="CC9" s="457"/>
      <c r="CD9" s="464" t="s">
        <v>120</v>
      </c>
      <c r="CE9" s="409"/>
      <c r="CF9" s="409"/>
      <c r="CG9" s="409"/>
      <c r="CH9" s="409"/>
      <c r="CI9" s="409"/>
      <c r="CJ9" s="409"/>
      <c r="CK9" s="409"/>
      <c r="CL9" s="409"/>
      <c r="CM9" s="409"/>
      <c r="CN9" s="409"/>
      <c r="CO9" s="409"/>
      <c r="CP9" s="409"/>
      <c r="CQ9" s="409"/>
      <c r="CR9" s="409"/>
      <c r="CS9" s="465"/>
      <c r="CT9" s="425">
        <v>20.399999999999999</v>
      </c>
      <c r="CU9" s="426"/>
      <c r="CV9" s="426"/>
      <c r="CW9" s="426"/>
      <c r="CX9" s="426"/>
      <c r="CY9" s="426"/>
      <c r="CZ9" s="426"/>
      <c r="DA9" s="427"/>
      <c r="DB9" s="425">
        <v>18.100000000000001</v>
      </c>
      <c r="DC9" s="426"/>
      <c r="DD9" s="426"/>
      <c r="DE9" s="426"/>
      <c r="DF9" s="426"/>
      <c r="DG9" s="426"/>
      <c r="DH9" s="426"/>
      <c r="DI9" s="427"/>
    </row>
    <row r="10" spans="1:119" ht="18.75" customHeight="1" thickBot="1" x14ac:dyDescent="0.2">
      <c r="A10" s="181"/>
      <c r="B10" s="587"/>
      <c r="C10" s="588"/>
      <c r="D10" s="588"/>
      <c r="E10" s="588"/>
      <c r="F10" s="588"/>
      <c r="G10" s="588"/>
      <c r="H10" s="588"/>
      <c r="I10" s="588"/>
      <c r="J10" s="588"/>
      <c r="K10" s="508"/>
      <c r="L10" s="428" t="s">
        <v>121</v>
      </c>
      <c r="M10" s="429"/>
      <c r="N10" s="429"/>
      <c r="O10" s="429"/>
      <c r="P10" s="429"/>
      <c r="Q10" s="430"/>
      <c r="R10" s="431">
        <v>44162</v>
      </c>
      <c r="S10" s="432"/>
      <c r="T10" s="432"/>
      <c r="U10" s="432"/>
      <c r="V10" s="434"/>
      <c r="W10" s="596"/>
      <c r="X10" s="406"/>
      <c r="Y10" s="406"/>
      <c r="Z10" s="406"/>
      <c r="AA10" s="406"/>
      <c r="AB10" s="406"/>
      <c r="AC10" s="406"/>
      <c r="AD10" s="406"/>
      <c r="AE10" s="406"/>
      <c r="AF10" s="406"/>
      <c r="AG10" s="406"/>
      <c r="AH10" s="406"/>
      <c r="AI10" s="406"/>
      <c r="AJ10" s="406"/>
      <c r="AK10" s="406"/>
      <c r="AL10" s="597"/>
      <c r="AM10" s="514" t="s">
        <v>122</v>
      </c>
      <c r="AN10" s="429"/>
      <c r="AO10" s="429"/>
      <c r="AP10" s="429"/>
      <c r="AQ10" s="429"/>
      <c r="AR10" s="429"/>
      <c r="AS10" s="429"/>
      <c r="AT10" s="430"/>
      <c r="AU10" s="502" t="s">
        <v>123</v>
      </c>
      <c r="AV10" s="503"/>
      <c r="AW10" s="503"/>
      <c r="AX10" s="503"/>
      <c r="AY10" s="435" t="s">
        <v>124</v>
      </c>
      <c r="AZ10" s="436"/>
      <c r="BA10" s="436"/>
      <c r="BB10" s="436"/>
      <c r="BC10" s="436"/>
      <c r="BD10" s="436"/>
      <c r="BE10" s="436"/>
      <c r="BF10" s="436"/>
      <c r="BG10" s="436"/>
      <c r="BH10" s="436"/>
      <c r="BI10" s="436"/>
      <c r="BJ10" s="436"/>
      <c r="BK10" s="436"/>
      <c r="BL10" s="436"/>
      <c r="BM10" s="437"/>
      <c r="BN10" s="455">
        <v>400410</v>
      </c>
      <c r="BO10" s="456"/>
      <c r="BP10" s="456"/>
      <c r="BQ10" s="456"/>
      <c r="BR10" s="456"/>
      <c r="BS10" s="456"/>
      <c r="BT10" s="456"/>
      <c r="BU10" s="457"/>
      <c r="BV10" s="455">
        <v>300400</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8"/>
      <c r="L11" s="410" t="s">
        <v>126</v>
      </c>
      <c r="M11" s="411"/>
      <c r="N11" s="411"/>
      <c r="O11" s="411"/>
      <c r="P11" s="411"/>
      <c r="Q11" s="412"/>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4" t="s">
        <v>128</v>
      </c>
      <c r="AN11" s="429"/>
      <c r="AO11" s="429"/>
      <c r="AP11" s="429"/>
      <c r="AQ11" s="429"/>
      <c r="AR11" s="429"/>
      <c r="AS11" s="429"/>
      <c r="AT11" s="430"/>
      <c r="AU11" s="502" t="s">
        <v>123</v>
      </c>
      <c r="AV11" s="503"/>
      <c r="AW11" s="503"/>
      <c r="AX11" s="503"/>
      <c r="AY11" s="435" t="s">
        <v>129</v>
      </c>
      <c r="AZ11" s="436"/>
      <c r="BA11" s="436"/>
      <c r="BB11" s="436"/>
      <c r="BC11" s="436"/>
      <c r="BD11" s="436"/>
      <c r="BE11" s="436"/>
      <c r="BF11" s="436"/>
      <c r="BG11" s="436"/>
      <c r="BH11" s="436"/>
      <c r="BI11" s="436"/>
      <c r="BJ11" s="436"/>
      <c r="BK11" s="436"/>
      <c r="BL11" s="436"/>
      <c r="BM11" s="437"/>
      <c r="BN11" s="455">
        <v>13756</v>
      </c>
      <c r="BO11" s="456"/>
      <c r="BP11" s="456"/>
      <c r="BQ11" s="456"/>
      <c r="BR11" s="456"/>
      <c r="BS11" s="456"/>
      <c r="BT11" s="456"/>
      <c r="BU11" s="457"/>
      <c r="BV11" s="455">
        <v>4812</v>
      </c>
      <c r="BW11" s="456"/>
      <c r="BX11" s="456"/>
      <c r="BY11" s="456"/>
      <c r="BZ11" s="456"/>
      <c r="CA11" s="456"/>
      <c r="CB11" s="456"/>
      <c r="CC11" s="457"/>
      <c r="CD11" s="464" t="s">
        <v>130</v>
      </c>
      <c r="CE11" s="409"/>
      <c r="CF11" s="409"/>
      <c r="CG11" s="409"/>
      <c r="CH11" s="409"/>
      <c r="CI11" s="409"/>
      <c r="CJ11" s="409"/>
      <c r="CK11" s="409"/>
      <c r="CL11" s="409"/>
      <c r="CM11" s="409"/>
      <c r="CN11" s="409"/>
      <c r="CO11" s="409"/>
      <c r="CP11" s="409"/>
      <c r="CQ11" s="409"/>
      <c r="CR11" s="409"/>
      <c r="CS11" s="465"/>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39772</v>
      </c>
      <c r="S12" s="574"/>
      <c r="T12" s="574"/>
      <c r="U12" s="574"/>
      <c r="V12" s="575"/>
      <c r="W12" s="576" t="s">
        <v>1</v>
      </c>
      <c r="X12" s="503"/>
      <c r="Y12" s="503"/>
      <c r="Z12" s="503"/>
      <c r="AA12" s="503"/>
      <c r="AB12" s="577"/>
      <c r="AC12" s="578" t="s">
        <v>135</v>
      </c>
      <c r="AD12" s="579"/>
      <c r="AE12" s="579"/>
      <c r="AF12" s="579"/>
      <c r="AG12" s="580"/>
      <c r="AH12" s="578" t="s">
        <v>136</v>
      </c>
      <c r="AI12" s="579"/>
      <c r="AJ12" s="579"/>
      <c r="AK12" s="579"/>
      <c r="AL12" s="581"/>
      <c r="AM12" s="514" t="s">
        <v>137</v>
      </c>
      <c r="AN12" s="429"/>
      <c r="AO12" s="429"/>
      <c r="AP12" s="429"/>
      <c r="AQ12" s="429"/>
      <c r="AR12" s="429"/>
      <c r="AS12" s="429"/>
      <c r="AT12" s="430"/>
      <c r="AU12" s="502" t="s">
        <v>123</v>
      </c>
      <c r="AV12" s="503"/>
      <c r="AW12" s="503"/>
      <c r="AX12" s="503"/>
      <c r="AY12" s="435" t="s">
        <v>138</v>
      </c>
      <c r="AZ12" s="436"/>
      <c r="BA12" s="436"/>
      <c r="BB12" s="436"/>
      <c r="BC12" s="436"/>
      <c r="BD12" s="436"/>
      <c r="BE12" s="436"/>
      <c r="BF12" s="436"/>
      <c r="BG12" s="436"/>
      <c r="BH12" s="436"/>
      <c r="BI12" s="436"/>
      <c r="BJ12" s="436"/>
      <c r="BK12" s="436"/>
      <c r="BL12" s="436"/>
      <c r="BM12" s="437"/>
      <c r="BN12" s="455">
        <v>100000</v>
      </c>
      <c r="BO12" s="456"/>
      <c r="BP12" s="456"/>
      <c r="BQ12" s="456"/>
      <c r="BR12" s="456"/>
      <c r="BS12" s="456"/>
      <c r="BT12" s="456"/>
      <c r="BU12" s="457"/>
      <c r="BV12" s="455">
        <v>116983</v>
      </c>
      <c r="BW12" s="456"/>
      <c r="BX12" s="456"/>
      <c r="BY12" s="456"/>
      <c r="BZ12" s="456"/>
      <c r="CA12" s="456"/>
      <c r="CB12" s="456"/>
      <c r="CC12" s="457"/>
      <c r="CD12" s="464" t="s">
        <v>139</v>
      </c>
      <c r="CE12" s="409"/>
      <c r="CF12" s="409"/>
      <c r="CG12" s="409"/>
      <c r="CH12" s="409"/>
      <c r="CI12" s="409"/>
      <c r="CJ12" s="409"/>
      <c r="CK12" s="409"/>
      <c r="CL12" s="409"/>
      <c r="CM12" s="409"/>
      <c r="CN12" s="409"/>
      <c r="CO12" s="409"/>
      <c r="CP12" s="409"/>
      <c r="CQ12" s="409"/>
      <c r="CR12" s="409"/>
      <c r="CS12" s="465"/>
      <c r="CT12" s="558" t="s">
        <v>132</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45" t="s">
        <v>141</v>
      </c>
      <c r="N13" s="546"/>
      <c r="O13" s="546"/>
      <c r="P13" s="546"/>
      <c r="Q13" s="547"/>
      <c r="R13" s="548">
        <v>39367</v>
      </c>
      <c r="S13" s="549"/>
      <c r="T13" s="549"/>
      <c r="U13" s="549"/>
      <c r="V13" s="550"/>
      <c r="W13" s="536" t="s">
        <v>142</v>
      </c>
      <c r="X13" s="478"/>
      <c r="Y13" s="478"/>
      <c r="Z13" s="478"/>
      <c r="AA13" s="478"/>
      <c r="AB13" s="479"/>
      <c r="AC13" s="431">
        <v>1013</v>
      </c>
      <c r="AD13" s="432"/>
      <c r="AE13" s="432"/>
      <c r="AF13" s="432"/>
      <c r="AG13" s="433"/>
      <c r="AH13" s="431">
        <v>1269</v>
      </c>
      <c r="AI13" s="432"/>
      <c r="AJ13" s="432"/>
      <c r="AK13" s="432"/>
      <c r="AL13" s="434"/>
      <c r="AM13" s="514" t="s">
        <v>143</v>
      </c>
      <c r="AN13" s="429"/>
      <c r="AO13" s="429"/>
      <c r="AP13" s="429"/>
      <c r="AQ13" s="429"/>
      <c r="AR13" s="429"/>
      <c r="AS13" s="429"/>
      <c r="AT13" s="430"/>
      <c r="AU13" s="502" t="s">
        <v>144</v>
      </c>
      <c r="AV13" s="503"/>
      <c r="AW13" s="503"/>
      <c r="AX13" s="503"/>
      <c r="AY13" s="435" t="s">
        <v>145</v>
      </c>
      <c r="AZ13" s="436"/>
      <c r="BA13" s="436"/>
      <c r="BB13" s="436"/>
      <c r="BC13" s="436"/>
      <c r="BD13" s="436"/>
      <c r="BE13" s="436"/>
      <c r="BF13" s="436"/>
      <c r="BG13" s="436"/>
      <c r="BH13" s="436"/>
      <c r="BI13" s="436"/>
      <c r="BJ13" s="436"/>
      <c r="BK13" s="436"/>
      <c r="BL13" s="436"/>
      <c r="BM13" s="437"/>
      <c r="BN13" s="455">
        <v>542921</v>
      </c>
      <c r="BO13" s="456"/>
      <c r="BP13" s="456"/>
      <c r="BQ13" s="456"/>
      <c r="BR13" s="456"/>
      <c r="BS13" s="456"/>
      <c r="BT13" s="456"/>
      <c r="BU13" s="457"/>
      <c r="BV13" s="455">
        <v>792635</v>
      </c>
      <c r="BW13" s="456"/>
      <c r="BX13" s="456"/>
      <c r="BY13" s="456"/>
      <c r="BZ13" s="456"/>
      <c r="CA13" s="456"/>
      <c r="CB13" s="456"/>
      <c r="CC13" s="457"/>
      <c r="CD13" s="464" t="s">
        <v>146</v>
      </c>
      <c r="CE13" s="409"/>
      <c r="CF13" s="409"/>
      <c r="CG13" s="409"/>
      <c r="CH13" s="409"/>
      <c r="CI13" s="409"/>
      <c r="CJ13" s="409"/>
      <c r="CK13" s="409"/>
      <c r="CL13" s="409"/>
      <c r="CM13" s="409"/>
      <c r="CN13" s="409"/>
      <c r="CO13" s="409"/>
      <c r="CP13" s="409"/>
      <c r="CQ13" s="409"/>
      <c r="CR13" s="409"/>
      <c r="CS13" s="465"/>
      <c r="CT13" s="425">
        <v>11.5</v>
      </c>
      <c r="CU13" s="426"/>
      <c r="CV13" s="426"/>
      <c r="CW13" s="426"/>
      <c r="CX13" s="426"/>
      <c r="CY13" s="426"/>
      <c r="CZ13" s="426"/>
      <c r="DA13" s="427"/>
      <c r="DB13" s="425">
        <v>11.1</v>
      </c>
      <c r="DC13" s="426"/>
      <c r="DD13" s="426"/>
      <c r="DE13" s="426"/>
      <c r="DF13" s="426"/>
      <c r="DG13" s="426"/>
      <c r="DH13" s="426"/>
      <c r="DI13" s="427"/>
    </row>
    <row r="14" spans="1:119" ht="18.75" customHeight="1" thickBot="1" x14ac:dyDescent="0.2">
      <c r="A14" s="181"/>
      <c r="B14" s="564"/>
      <c r="C14" s="565"/>
      <c r="D14" s="565"/>
      <c r="E14" s="565"/>
      <c r="F14" s="565"/>
      <c r="G14" s="565"/>
      <c r="H14" s="565"/>
      <c r="I14" s="565"/>
      <c r="J14" s="565"/>
      <c r="K14" s="566"/>
      <c r="L14" s="538" t="s">
        <v>147</v>
      </c>
      <c r="M14" s="582"/>
      <c r="N14" s="582"/>
      <c r="O14" s="582"/>
      <c r="P14" s="582"/>
      <c r="Q14" s="583"/>
      <c r="R14" s="548">
        <v>40534</v>
      </c>
      <c r="S14" s="549"/>
      <c r="T14" s="549"/>
      <c r="U14" s="549"/>
      <c r="V14" s="550"/>
      <c r="W14" s="551"/>
      <c r="X14" s="481"/>
      <c r="Y14" s="481"/>
      <c r="Z14" s="481"/>
      <c r="AA14" s="481"/>
      <c r="AB14" s="482"/>
      <c r="AC14" s="541">
        <v>5.0999999999999996</v>
      </c>
      <c r="AD14" s="542"/>
      <c r="AE14" s="542"/>
      <c r="AF14" s="542"/>
      <c r="AG14" s="543"/>
      <c r="AH14" s="541">
        <v>5.9</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148</v>
      </c>
      <c r="CE14" s="462"/>
      <c r="CF14" s="462"/>
      <c r="CG14" s="462"/>
      <c r="CH14" s="462"/>
      <c r="CI14" s="462"/>
      <c r="CJ14" s="462"/>
      <c r="CK14" s="462"/>
      <c r="CL14" s="462"/>
      <c r="CM14" s="462"/>
      <c r="CN14" s="462"/>
      <c r="CO14" s="462"/>
      <c r="CP14" s="462"/>
      <c r="CQ14" s="462"/>
      <c r="CR14" s="462"/>
      <c r="CS14" s="463"/>
      <c r="CT14" s="552">
        <v>65.2</v>
      </c>
      <c r="CU14" s="553"/>
      <c r="CV14" s="553"/>
      <c r="CW14" s="553"/>
      <c r="CX14" s="553"/>
      <c r="CY14" s="553"/>
      <c r="CZ14" s="553"/>
      <c r="DA14" s="554"/>
      <c r="DB14" s="552">
        <v>72.3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45" t="s">
        <v>149</v>
      </c>
      <c r="N15" s="546"/>
      <c r="O15" s="546"/>
      <c r="P15" s="546"/>
      <c r="Q15" s="547"/>
      <c r="R15" s="548">
        <v>40116</v>
      </c>
      <c r="S15" s="549"/>
      <c r="T15" s="549"/>
      <c r="U15" s="549"/>
      <c r="V15" s="550"/>
      <c r="W15" s="536" t="s">
        <v>150</v>
      </c>
      <c r="X15" s="478"/>
      <c r="Y15" s="478"/>
      <c r="Z15" s="478"/>
      <c r="AA15" s="478"/>
      <c r="AB15" s="479"/>
      <c r="AC15" s="431">
        <v>7105</v>
      </c>
      <c r="AD15" s="432"/>
      <c r="AE15" s="432"/>
      <c r="AF15" s="432"/>
      <c r="AG15" s="433"/>
      <c r="AH15" s="431">
        <v>7636</v>
      </c>
      <c r="AI15" s="432"/>
      <c r="AJ15" s="432"/>
      <c r="AK15" s="432"/>
      <c r="AL15" s="434"/>
      <c r="AM15" s="514"/>
      <c r="AN15" s="429"/>
      <c r="AO15" s="429"/>
      <c r="AP15" s="429"/>
      <c r="AQ15" s="429"/>
      <c r="AR15" s="429"/>
      <c r="AS15" s="429"/>
      <c r="AT15" s="430"/>
      <c r="AU15" s="502"/>
      <c r="AV15" s="503"/>
      <c r="AW15" s="503"/>
      <c r="AX15" s="503"/>
      <c r="AY15" s="447" t="s">
        <v>151</v>
      </c>
      <c r="AZ15" s="448"/>
      <c r="BA15" s="448"/>
      <c r="BB15" s="448"/>
      <c r="BC15" s="448"/>
      <c r="BD15" s="448"/>
      <c r="BE15" s="448"/>
      <c r="BF15" s="448"/>
      <c r="BG15" s="448"/>
      <c r="BH15" s="448"/>
      <c r="BI15" s="448"/>
      <c r="BJ15" s="448"/>
      <c r="BK15" s="448"/>
      <c r="BL15" s="448"/>
      <c r="BM15" s="449"/>
      <c r="BN15" s="450">
        <v>6550828</v>
      </c>
      <c r="BO15" s="451"/>
      <c r="BP15" s="451"/>
      <c r="BQ15" s="451"/>
      <c r="BR15" s="451"/>
      <c r="BS15" s="451"/>
      <c r="BT15" s="451"/>
      <c r="BU15" s="452"/>
      <c r="BV15" s="450">
        <v>6306411</v>
      </c>
      <c r="BW15" s="451"/>
      <c r="BX15" s="451"/>
      <c r="BY15" s="451"/>
      <c r="BZ15" s="451"/>
      <c r="CA15" s="451"/>
      <c r="CB15" s="451"/>
      <c r="CC15" s="452"/>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38" t="s">
        <v>153</v>
      </c>
      <c r="M16" s="539"/>
      <c r="N16" s="539"/>
      <c r="O16" s="539"/>
      <c r="P16" s="539"/>
      <c r="Q16" s="540"/>
      <c r="R16" s="533" t="s">
        <v>154</v>
      </c>
      <c r="S16" s="534"/>
      <c r="T16" s="534"/>
      <c r="U16" s="534"/>
      <c r="V16" s="535"/>
      <c r="W16" s="551"/>
      <c r="X16" s="481"/>
      <c r="Y16" s="481"/>
      <c r="Z16" s="481"/>
      <c r="AA16" s="481"/>
      <c r="AB16" s="482"/>
      <c r="AC16" s="541">
        <v>35.6</v>
      </c>
      <c r="AD16" s="542"/>
      <c r="AE16" s="542"/>
      <c r="AF16" s="542"/>
      <c r="AG16" s="543"/>
      <c r="AH16" s="541">
        <v>35.6</v>
      </c>
      <c r="AI16" s="542"/>
      <c r="AJ16" s="542"/>
      <c r="AK16" s="542"/>
      <c r="AL16" s="544"/>
      <c r="AM16" s="514"/>
      <c r="AN16" s="429"/>
      <c r="AO16" s="429"/>
      <c r="AP16" s="429"/>
      <c r="AQ16" s="429"/>
      <c r="AR16" s="429"/>
      <c r="AS16" s="429"/>
      <c r="AT16" s="430"/>
      <c r="AU16" s="502"/>
      <c r="AV16" s="503"/>
      <c r="AW16" s="503"/>
      <c r="AX16" s="503"/>
      <c r="AY16" s="435" t="s">
        <v>155</v>
      </c>
      <c r="AZ16" s="436"/>
      <c r="BA16" s="436"/>
      <c r="BB16" s="436"/>
      <c r="BC16" s="436"/>
      <c r="BD16" s="436"/>
      <c r="BE16" s="436"/>
      <c r="BF16" s="436"/>
      <c r="BG16" s="436"/>
      <c r="BH16" s="436"/>
      <c r="BI16" s="436"/>
      <c r="BJ16" s="436"/>
      <c r="BK16" s="436"/>
      <c r="BL16" s="436"/>
      <c r="BM16" s="437"/>
      <c r="BN16" s="455">
        <v>14087925</v>
      </c>
      <c r="BO16" s="456"/>
      <c r="BP16" s="456"/>
      <c r="BQ16" s="456"/>
      <c r="BR16" s="456"/>
      <c r="BS16" s="456"/>
      <c r="BT16" s="456"/>
      <c r="BU16" s="457"/>
      <c r="BV16" s="455">
        <v>13853958</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
      <c r="A17" s="181"/>
      <c r="B17" s="567"/>
      <c r="C17" s="568"/>
      <c r="D17" s="568"/>
      <c r="E17" s="568"/>
      <c r="F17" s="568"/>
      <c r="G17" s="568"/>
      <c r="H17" s="568"/>
      <c r="I17" s="568"/>
      <c r="J17" s="568"/>
      <c r="K17" s="569"/>
      <c r="L17" s="195"/>
      <c r="M17" s="530" t="s">
        <v>156</v>
      </c>
      <c r="N17" s="531"/>
      <c r="O17" s="531"/>
      <c r="P17" s="531"/>
      <c r="Q17" s="532"/>
      <c r="R17" s="533" t="s">
        <v>157</v>
      </c>
      <c r="S17" s="534"/>
      <c r="T17" s="534"/>
      <c r="U17" s="534"/>
      <c r="V17" s="535"/>
      <c r="W17" s="536" t="s">
        <v>158</v>
      </c>
      <c r="X17" s="478"/>
      <c r="Y17" s="478"/>
      <c r="Z17" s="478"/>
      <c r="AA17" s="478"/>
      <c r="AB17" s="479"/>
      <c r="AC17" s="431">
        <v>11825</v>
      </c>
      <c r="AD17" s="432"/>
      <c r="AE17" s="432"/>
      <c r="AF17" s="432"/>
      <c r="AG17" s="433"/>
      <c r="AH17" s="431">
        <v>12529</v>
      </c>
      <c r="AI17" s="432"/>
      <c r="AJ17" s="432"/>
      <c r="AK17" s="432"/>
      <c r="AL17" s="434"/>
      <c r="AM17" s="514"/>
      <c r="AN17" s="429"/>
      <c r="AO17" s="429"/>
      <c r="AP17" s="429"/>
      <c r="AQ17" s="429"/>
      <c r="AR17" s="429"/>
      <c r="AS17" s="429"/>
      <c r="AT17" s="430"/>
      <c r="AU17" s="502"/>
      <c r="AV17" s="503"/>
      <c r="AW17" s="503"/>
      <c r="AX17" s="503"/>
      <c r="AY17" s="435" t="s">
        <v>159</v>
      </c>
      <c r="AZ17" s="436"/>
      <c r="BA17" s="436"/>
      <c r="BB17" s="436"/>
      <c r="BC17" s="436"/>
      <c r="BD17" s="436"/>
      <c r="BE17" s="436"/>
      <c r="BF17" s="436"/>
      <c r="BG17" s="436"/>
      <c r="BH17" s="436"/>
      <c r="BI17" s="436"/>
      <c r="BJ17" s="436"/>
      <c r="BK17" s="436"/>
      <c r="BL17" s="436"/>
      <c r="BM17" s="437"/>
      <c r="BN17" s="455">
        <v>8328745</v>
      </c>
      <c r="BO17" s="456"/>
      <c r="BP17" s="456"/>
      <c r="BQ17" s="456"/>
      <c r="BR17" s="456"/>
      <c r="BS17" s="456"/>
      <c r="BT17" s="456"/>
      <c r="BU17" s="457"/>
      <c r="BV17" s="455">
        <v>8000231</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
      <c r="A18" s="181"/>
      <c r="B18" s="507" t="s">
        <v>160</v>
      </c>
      <c r="C18" s="508"/>
      <c r="D18" s="508"/>
      <c r="E18" s="509"/>
      <c r="F18" s="509"/>
      <c r="G18" s="509"/>
      <c r="H18" s="509"/>
      <c r="I18" s="509"/>
      <c r="J18" s="509"/>
      <c r="K18" s="509"/>
      <c r="L18" s="510">
        <v>746.24</v>
      </c>
      <c r="M18" s="510"/>
      <c r="N18" s="510"/>
      <c r="O18" s="510"/>
      <c r="P18" s="510"/>
      <c r="Q18" s="510"/>
      <c r="R18" s="511"/>
      <c r="S18" s="511"/>
      <c r="T18" s="511"/>
      <c r="U18" s="511"/>
      <c r="V18" s="512"/>
      <c r="W18" s="526"/>
      <c r="X18" s="527"/>
      <c r="Y18" s="527"/>
      <c r="Z18" s="527"/>
      <c r="AA18" s="527"/>
      <c r="AB18" s="537"/>
      <c r="AC18" s="419">
        <v>59.3</v>
      </c>
      <c r="AD18" s="420"/>
      <c r="AE18" s="420"/>
      <c r="AF18" s="420"/>
      <c r="AG18" s="513"/>
      <c r="AH18" s="419">
        <v>58.5</v>
      </c>
      <c r="AI18" s="420"/>
      <c r="AJ18" s="420"/>
      <c r="AK18" s="420"/>
      <c r="AL18" s="421"/>
      <c r="AM18" s="514"/>
      <c r="AN18" s="429"/>
      <c r="AO18" s="429"/>
      <c r="AP18" s="429"/>
      <c r="AQ18" s="429"/>
      <c r="AR18" s="429"/>
      <c r="AS18" s="429"/>
      <c r="AT18" s="430"/>
      <c r="AU18" s="502"/>
      <c r="AV18" s="503"/>
      <c r="AW18" s="503"/>
      <c r="AX18" s="503"/>
      <c r="AY18" s="435" t="s">
        <v>161</v>
      </c>
      <c r="AZ18" s="436"/>
      <c r="BA18" s="436"/>
      <c r="BB18" s="436"/>
      <c r="BC18" s="436"/>
      <c r="BD18" s="436"/>
      <c r="BE18" s="436"/>
      <c r="BF18" s="436"/>
      <c r="BG18" s="436"/>
      <c r="BH18" s="436"/>
      <c r="BI18" s="436"/>
      <c r="BJ18" s="436"/>
      <c r="BK18" s="436"/>
      <c r="BL18" s="436"/>
      <c r="BM18" s="437"/>
      <c r="BN18" s="455">
        <v>15542089</v>
      </c>
      <c r="BO18" s="456"/>
      <c r="BP18" s="456"/>
      <c r="BQ18" s="456"/>
      <c r="BR18" s="456"/>
      <c r="BS18" s="456"/>
      <c r="BT18" s="456"/>
      <c r="BU18" s="457"/>
      <c r="BV18" s="455">
        <v>14903423</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
      <c r="A19" s="181"/>
      <c r="B19" s="507" t="s">
        <v>162</v>
      </c>
      <c r="C19" s="508"/>
      <c r="D19" s="508"/>
      <c r="E19" s="509"/>
      <c r="F19" s="509"/>
      <c r="G19" s="509"/>
      <c r="H19" s="509"/>
      <c r="I19" s="509"/>
      <c r="J19" s="509"/>
      <c r="K19" s="509"/>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163</v>
      </c>
      <c r="AZ19" s="436"/>
      <c r="BA19" s="436"/>
      <c r="BB19" s="436"/>
      <c r="BC19" s="436"/>
      <c r="BD19" s="436"/>
      <c r="BE19" s="436"/>
      <c r="BF19" s="436"/>
      <c r="BG19" s="436"/>
      <c r="BH19" s="436"/>
      <c r="BI19" s="436"/>
      <c r="BJ19" s="436"/>
      <c r="BK19" s="436"/>
      <c r="BL19" s="436"/>
      <c r="BM19" s="437"/>
      <c r="BN19" s="455">
        <v>21597143</v>
      </c>
      <c r="BO19" s="456"/>
      <c r="BP19" s="456"/>
      <c r="BQ19" s="456"/>
      <c r="BR19" s="456"/>
      <c r="BS19" s="456"/>
      <c r="BT19" s="456"/>
      <c r="BU19" s="457"/>
      <c r="BV19" s="455">
        <v>21321748</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
      <c r="A20" s="181"/>
      <c r="B20" s="507" t="s">
        <v>164</v>
      </c>
      <c r="C20" s="508"/>
      <c r="D20" s="508"/>
      <c r="E20" s="509"/>
      <c r="F20" s="509"/>
      <c r="G20" s="509"/>
      <c r="H20" s="509"/>
      <c r="I20" s="509"/>
      <c r="J20" s="509"/>
      <c r="K20" s="509"/>
      <c r="L20" s="515">
        <v>16442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
      <c r="A21" s="181"/>
      <c r="B21" s="504" t="s">
        <v>165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15">
      <c r="A22" s="181"/>
      <c r="B22" s="468" t="s">
        <v>166</v>
      </c>
      <c r="C22" s="469"/>
      <c r="D22" s="470"/>
      <c r="E22" s="477" t="s">
        <v>1</v>
      </c>
      <c r="F22" s="478"/>
      <c r="G22" s="478"/>
      <c r="H22" s="478"/>
      <c r="I22" s="478"/>
      <c r="J22" s="478"/>
      <c r="K22" s="479"/>
      <c r="L22" s="477" t="s">
        <v>167</v>
      </c>
      <c r="M22" s="478"/>
      <c r="N22" s="478"/>
      <c r="O22" s="478"/>
      <c r="P22" s="479"/>
      <c r="Q22" s="483" t="s">
        <v>168</v>
      </c>
      <c r="R22" s="484"/>
      <c r="S22" s="484"/>
      <c r="T22" s="484"/>
      <c r="U22" s="484"/>
      <c r="V22" s="485"/>
      <c r="W22" s="489" t="s">
        <v>169</v>
      </c>
      <c r="X22" s="469"/>
      <c r="Y22" s="470"/>
      <c r="Z22" s="477" t="s">
        <v>1</v>
      </c>
      <c r="AA22" s="478"/>
      <c r="AB22" s="478"/>
      <c r="AC22" s="478"/>
      <c r="AD22" s="478"/>
      <c r="AE22" s="478"/>
      <c r="AF22" s="478"/>
      <c r="AG22" s="479"/>
      <c r="AH22" s="494" t="s">
        <v>170</v>
      </c>
      <c r="AI22" s="478"/>
      <c r="AJ22" s="478"/>
      <c r="AK22" s="478"/>
      <c r="AL22" s="479"/>
      <c r="AM22" s="494" t="s">
        <v>171</v>
      </c>
      <c r="AN22" s="495"/>
      <c r="AO22" s="495"/>
      <c r="AP22" s="495"/>
      <c r="AQ22" s="495"/>
      <c r="AR22" s="496"/>
      <c r="AS22" s="483" t="s">
        <v>168</v>
      </c>
      <c r="AT22" s="484"/>
      <c r="AU22" s="484"/>
      <c r="AV22" s="484"/>
      <c r="AW22" s="484"/>
      <c r="AX22" s="500"/>
      <c r="AY22" s="447" t="s">
        <v>172</v>
      </c>
      <c r="AZ22" s="448"/>
      <c r="BA22" s="448"/>
      <c r="BB22" s="448"/>
      <c r="BC22" s="448"/>
      <c r="BD22" s="448"/>
      <c r="BE22" s="448"/>
      <c r="BF22" s="448"/>
      <c r="BG22" s="448"/>
      <c r="BH22" s="448"/>
      <c r="BI22" s="448"/>
      <c r="BJ22" s="448"/>
      <c r="BK22" s="448"/>
      <c r="BL22" s="448"/>
      <c r="BM22" s="449"/>
      <c r="BN22" s="450">
        <v>38330500</v>
      </c>
      <c r="BO22" s="451"/>
      <c r="BP22" s="451"/>
      <c r="BQ22" s="451"/>
      <c r="BR22" s="451"/>
      <c r="BS22" s="451"/>
      <c r="BT22" s="451"/>
      <c r="BU22" s="452"/>
      <c r="BV22" s="450">
        <v>40809533</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1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173</v>
      </c>
      <c r="AZ23" s="436"/>
      <c r="BA23" s="436"/>
      <c r="BB23" s="436"/>
      <c r="BC23" s="436"/>
      <c r="BD23" s="436"/>
      <c r="BE23" s="436"/>
      <c r="BF23" s="436"/>
      <c r="BG23" s="436"/>
      <c r="BH23" s="436"/>
      <c r="BI23" s="436"/>
      <c r="BJ23" s="436"/>
      <c r="BK23" s="436"/>
      <c r="BL23" s="436"/>
      <c r="BM23" s="437"/>
      <c r="BN23" s="455">
        <v>31614177</v>
      </c>
      <c r="BO23" s="456"/>
      <c r="BP23" s="456"/>
      <c r="BQ23" s="456"/>
      <c r="BR23" s="456"/>
      <c r="BS23" s="456"/>
      <c r="BT23" s="456"/>
      <c r="BU23" s="457"/>
      <c r="BV23" s="455">
        <v>33516694</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
      <c r="A24" s="181"/>
      <c r="B24" s="471"/>
      <c r="C24" s="472"/>
      <c r="D24" s="473"/>
      <c r="E24" s="428" t="s">
        <v>174</v>
      </c>
      <c r="F24" s="429"/>
      <c r="G24" s="429"/>
      <c r="H24" s="429"/>
      <c r="I24" s="429"/>
      <c r="J24" s="429"/>
      <c r="K24" s="430"/>
      <c r="L24" s="431">
        <v>1</v>
      </c>
      <c r="M24" s="432"/>
      <c r="N24" s="432"/>
      <c r="O24" s="432"/>
      <c r="P24" s="433"/>
      <c r="Q24" s="431">
        <v>8200</v>
      </c>
      <c r="R24" s="432"/>
      <c r="S24" s="432"/>
      <c r="T24" s="432"/>
      <c r="U24" s="432"/>
      <c r="V24" s="433"/>
      <c r="W24" s="490"/>
      <c r="X24" s="472"/>
      <c r="Y24" s="473"/>
      <c r="Z24" s="428" t="s">
        <v>175</v>
      </c>
      <c r="AA24" s="429"/>
      <c r="AB24" s="429"/>
      <c r="AC24" s="429"/>
      <c r="AD24" s="429"/>
      <c r="AE24" s="429"/>
      <c r="AF24" s="429"/>
      <c r="AG24" s="430"/>
      <c r="AH24" s="431">
        <v>427</v>
      </c>
      <c r="AI24" s="432"/>
      <c r="AJ24" s="432"/>
      <c r="AK24" s="432"/>
      <c r="AL24" s="433"/>
      <c r="AM24" s="431">
        <v>1339499</v>
      </c>
      <c r="AN24" s="432"/>
      <c r="AO24" s="432"/>
      <c r="AP24" s="432"/>
      <c r="AQ24" s="432"/>
      <c r="AR24" s="433"/>
      <c r="AS24" s="431">
        <v>3137</v>
      </c>
      <c r="AT24" s="432"/>
      <c r="AU24" s="432"/>
      <c r="AV24" s="432"/>
      <c r="AW24" s="432"/>
      <c r="AX24" s="434"/>
      <c r="AY24" s="422" t="s">
        <v>176</v>
      </c>
      <c r="AZ24" s="423"/>
      <c r="BA24" s="423"/>
      <c r="BB24" s="423"/>
      <c r="BC24" s="423"/>
      <c r="BD24" s="423"/>
      <c r="BE24" s="423"/>
      <c r="BF24" s="423"/>
      <c r="BG24" s="423"/>
      <c r="BH24" s="423"/>
      <c r="BI24" s="423"/>
      <c r="BJ24" s="423"/>
      <c r="BK24" s="423"/>
      <c r="BL24" s="423"/>
      <c r="BM24" s="424"/>
      <c r="BN24" s="455">
        <v>28303654</v>
      </c>
      <c r="BO24" s="456"/>
      <c r="BP24" s="456"/>
      <c r="BQ24" s="456"/>
      <c r="BR24" s="456"/>
      <c r="BS24" s="456"/>
      <c r="BT24" s="456"/>
      <c r="BU24" s="457"/>
      <c r="BV24" s="455">
        <v>30053273</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15">
      <c r="A25" s="181"/>
      <c r="B25" s="471"/>
      <c r="C25" s="472"/>
      <c r="D25" s="473"/>
      <c r="E25" s="428" t="s">
        <v>177</v>
      </c>
      <c r="F25" s="429"/>
      <c r="G25" s="429"/>
      <c r="H25" s="429"/>
      <c r="I25" s="429"/>
      <c r="J25" s="429"/>
      <c r="K25" s="430"/>
      <c r="L25" s="431">
        <v>1</v>
      </c>
      <c r="M25" s="432"/>
      <c r="N25" s="432"/>
      <c r="O25" s="432"/>
      <c r="P25" s="433"/>
      <c r="Q25" s="431">
        <v>6300</v>
      </c>
      <c r="R25" s="432"/>
      <c r="S25" s="432"/>
      <c r="T25" s="432"/>
      <c r="U25" s="432"/>
      <c r="V25" s="433"/>
      <c r="W25" s="490"/>
      <c r="X25" s="472"/>
      <c r="Y25" s="473"/>
      <c r="Z25" s="428" t="s">
        <v>178</v>
      </c>
      <c r="AA25" s="429"/>
      <c r="AB25" s="429"/>
      <c r="AC25" s="429"/>
      <c r="AD25" s="429"/>
      <c r="AE25" s="429"/>
      <c r="AF25" s="429"/>
      <c r="AG25" s="430"/>
      <c r="AH25" s="431">
        <v>88</v>
      </c>
      <c r="AI25" s="432"/>
      <c r="AJ25" s="432"/>
      <c r="AK25" s="432"/>
      <c r="AL25" s="433"/>
      <c r="AM25" s="431">
        <v>266992</v>
      </c>
      <c r="AN25" s="432"/>
      <c r="AO25" s="432"/>
      <c r="AP25" s="432"/>
      <c r="AQ25" s="432"/>
      <c r="AR25" s="433"/>
      <c r="AS25" s="431">
        <v>3034</v>
      </c>
      <c r="AT25" s="432"/>
      <c r="AU25" s="432"/>
      <c r="AV25" s="432"/>
      <c r="AW25" s="432"/>
      <c r="AX25" s="434"/>
      <c r="AY25" s="447" t="s">
        <v>179</v>
      </c>
      <c r="AZ25" s="448"/>
      <c r="BA25" s="448"/>
      <c r="BB25" s="448"/>
      <c r="BC25" s="448"/>
      <c r="BD25" s="448"/>
      <c r="BE25" s="448"/>
      <c r="BF25" s="448"/>
      <c r="BG25" s="448"/>
      <c r="BH25" s="448"/>
      <c r="BI25" s="448"/>
      <c r="BJ25" s="448"/>
      <c r="BK25" s="448"/>
      <c r="BL25" s="448"/>
      <c r="BM25" s="449"/>
      <c r="BN25" s="450">
        <v>7774695</v>
      </c>
      <c r="BO25" s="451"/>
      <c r="BP25" s="451"/>
      <c r="BQ25" s="451"/>
      <c r="BR25" s="451"/>
      <c r="BS25" s="451"/>
      <c r="BT25" s="451"/>
      <c r="BU25" s="452"/>
      <c r="BV25" s="450">
        <v>8589972</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15">
      <c r="A26" s="181"/>
      <c r="B26" s="471"/>
      <c r="C26" s="472"/>
      <c r="D26" s="473"/>
      <c r="E26" s="428" t="s">
        <v>180</v>
      </c>
      <c r="F26" s="429"/>
      <c r="G26" s="429"/>
      <c r="H26" s="429"/>
      <c r="I26" s="429"/>
      <c r="J26" s="429"/>
      <c r="K26" s="430"/>
      <c r="L26" s="431">
        <v>1</v>
      </c>
      <c r="M26" s="432"/>
      <c r="N26" s="432"/>
      <c r="O26" s="432"/>
      <c r="P26" s="433"/>
      <c r="Q26" s="431">
        <v>5760</v>
      </c>
      <c r="R26" s="432"/>
      <c r="S26" s="432"/>
      <c r="T26" s="432"/>
      <c r="U26" s="432"/>
      <c r="V26" s="433"/>
      <c r="W26" s="490"/>
      <c r="X26" s="472"/>
      <c r="Y26" s="473"/>
      <c r="Z26" s="428" t="s">
        <v>181</v>
      </c>
      <c r="AA26" s="466"/>
      <c r="AB26" s="466"/>
      <c r="AC26" s="466"/>
      <c r="AD26" s="466"/>
      <c r="AE26" s="466"/>
      <c r="AF26" s="466"/>
      <c r="AG26" s="467"/>
      <c r="AH26" s="431">
        <v>11</v>
      </c>
      <c r="AI26" s="432"/>
      <c r="AJ26" s="432"/>
      <c r="AK26" s="432"/>
      <c r="AL26" s="433"/>
      <c r="AM26" s="431">
        <v>34034</v>
      </c>
      <c r="AN26" s="432"/>
      <c r="AO26" s="432"/>
      <c r="AP26" s="432"/>
      <c r="AQ26" s="432"/>
      <c r="AR26" s="433"/>
      <c r="AS26" s="431">
        <v>3094</v>
      </c>
      <c r="AT26" s="432"/>
      <c r="AU26" s="432"/>
      <c r="AV26" s="432"/>
      <c r="AW26" s="432"/>
      <c r="AX26" s="434"/>
      <c r="AY26" s="464" t="s">
        <v>182</v>
      </c>
      <c r="AZ26" s="409"/>
      <c r="BA26" s="409"/>
      <c r="BB26" s="409"/>
      <c r="BC26" s="409"/>
      <c r="BD26" s="409"/>
      <c r="BE26" s="409"/>
      <c r="BF26" s="409"/>
      <c r="BG26" s="409"/>
      <c r="BH26" s="409"/>
      <c r="BI26" s="409"/>
      <c r="BJ26" s="409"/>
      <c r="BK26" s="409"/>
      <c r="BL26" s="409"/>
      <c r="BM26" s="465"/>
      <c r="BN26" s="455" t="s">
        <v>140</v>
      </c>
      <c r="BO26" s="456"/>
      <c r="BP26" s="456"/>
      <c r="BQ26" s="456"/>
      <c r="BR26" s="456"/>
      <c r="BS26" s="456"/>
      <c r="BT26" s="456"/>
      <c r="BU26" s="457"/>
      <c r="BV26" s="455" t="s">
        <v>140</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
      <c r="A27" s="181"/>
      <c r="B27" s="471"/>
      <c r="C27" s="472"/>
      <c r="D27" s="473"/>
      <c r="E27" s="428" t="s">
        <v>183</v>
      </c>
      <c r="F27" s="429"/>
      <c r="G27" s="429"/>
      <c r="H27" s="429"/>
      <c r="I27" s="429"/>
      <c r="J27" s="429"/>
      <c r="K27" s="430"/>
      <c r="L27" s="431">
        <v>1</v>
      </c>
      <c r="M27" s="432"/>
      <c r="N27" s="432"/>
      <c r="O27" s="432"/>
      <c r="P27" s="433"/>
      <c r="Q27" s="431">
        <v>3870</v>
      </c>
      <c r="R27" s="432"/>
      <c r="S27" s="432"/>
      <c r="T27" s="432"/>
      <c r="U27" s="432"/>
      <c r="V27" s="433"/>
      <c r="W27" s="490"/>
      <c r="X27" s="472"/>
      <c r="Y27" s="473"/>
      <c r="Z27" s="428" t="s">
        <v>184</v>
      </c>
      <c r="AA27" s="429"/>
      <c r="AB27" s="429"/>
      <c r="AC27" s="429"/>
      <c r="AD27" s="429"/>
      <c r="AE27" s="429"/>
      <c r="AF27" s="429"/>
      <c r="AG27" s="430"/>
      <c r="AH27" s="431">
        <v>11</v>
      </c>
      <c r="AI27" s="432"/>
      <c r="AJ27" s="432"/>
      <c r="AK27" s="432"/>
      <c r="AL27" s="433"/>
      <c r="AM27" s="431">
        <v>38737</v>
      </c>
      <c r="AN27" s="432"/>
      <c r="AO27" s="432"/>
      <c r="AP27" s="432"/>
      <c r="AQ27" s="432"/>
      <c r="AR27" s="433"/>
      <c r="AS27" s="431">
        <v>3522</v>
      </c>
      <c r="AT27" s="432"/>
      <c r="AU27" s="432"/>
      <c r="AV27" s="432"/>
      <c r="AW27" s="432"/>
      <c r="AX27" s="434"/>
      <c r="AY27" s="461" t="s">
        <v>185</v>
      </c>
      <c r="AZ27" s="462"/>
      <c r="BA27" s="462"/>
      <c r="BB27" s="462"/>
      <c r="BC27" s="462"/>
      <c r="BD27" s="462"/>
      <c r="BE27" s="462"/>
      <c r="BF27" s="462"/>
      <c r="BG27" s="462"/>
      <c r="BH27" s="462"/>
      <c r="BI27" s="462"/>
      <c r="BJ27" s="462"/>
      <c r="BK27" s="462"/>
      <c r="BL27" s="462"/>
      <c r="BM27" s="463"/>
      <c r="BN27" s="458">
        <v>750000</v>
      </c>
      <c r="BO27" s="459"/>
      <c r="BP27" s="459"/>
      <c r="BQ27" s="459"/>
      <c r="BR27" s="459"/>
      <c r="BS27" s="459"/>
      <c r="BT27" s="459"/>
      <c r="BU27" s="460"/>
      <c r="BV27" s="458">
        <v>900000</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15">
      <c r="A28" s="181"/>
      <c r="B28" s="471"/>
      <c r="C28" s="472"/>
      <c r="D28" s="473"/>
      <c r="E28" s="428" t="s">
        <v>186</v>
      </c>
      <c r="F28" s="429"/>
      <c r="G28" s="429"/>
      <c r="H28" s="429"/>
      <c r="I28" s="429"/>
      <c r="J28" s="429"/>
      <c r="K28" s="430"/>
      <c r="L28" s="431">
        <v>1</v>
      </c>
      <c r="M28" s="432"/>
      <c r="N28" s="432"/>
      <c r="O28" s="432"/>
      <c r="P28" s="433"/>
      <c r="Q28" s="431">
        <v>3190</v>
      </c>
      <c r="R28" s="432"/>
      <c r="S28" s="432"/>
      <c r="T28" s="432"/>
      <c r="U28" s="432"/>
      <c r="V28" s="433"/>
      <c r="W28" s="490"/>
      <c r="X28" s="472"/>
      <c r="Y28" s="473"/>
      <c r="Z28" s="428" t="s">
        <v>187</v>
      </c>
      <c r="AA28" s="429"/>
      <c r="AB28" s="429"/>
      <c r="AC28" s="429"/>
      <c r="AD28" s="429"/>
      <c r="AE28" s="429"/>
      <c r="AF28" s="429"/>
      <c r="AG28" s="430"/>
      <c r="AH28" s="431" t="s">
        <v>140</v>
      </c>
      <c r="AI28" s="432"/>
      <c r="AJ28" s="432"/>
      <c r="AK28" s="432"/>
      <c r="AL28" s="433"/>
      <c r="AM28" s="431" t="s">
        <v>140</v>
      </c>
      <c r="AN28" s="432"/>
      <c r="AO28" s="432"/>
      <c r="AP28" s="432"/>
      <c r="AQ28" s="432"/>
      <c r="AR28" s="433"/>
      <c r="AS28" s="431" t="s">
        <v>140</v>
      </c>
      <c r="AT28" s="432"/>
      <c r="AU28" s="432"/>
      <c r="AV28" s="432"/>
      <c r="AW28" s="432"/>
      <c r="AX28" s="434"/>
      <c r="AY28" s="438" t="s">
        <v>188</v>
      </c>
      <c r="AZ28" s="439"/>
      <c r="BA28" s="439"/>
      <c r="BB28" s="440"/>
      <c r="BC28" s="447" t="s">
        <v>50</v>
      </c>
      <c r="BD28" s="448"/>
      <c r="BE28" s="448"/>
      <c r="BF28" s="448"/>
      <c r="BG28" s="448"/>
      <c r="BH28" s="448"/>
      <c r="BI28" s="448"/>
      <c r="BJ28" s="448"/>
      <c r="BK28" s="448"/>
      <c r="BL28" s="448"/>
      <c r="BM28" s="449"/>
      <c r="BN28" s="450">
        <v>1911387</v>
      </c>
      <c r="BO28" s="451"/>
      <c r="BP28" s="451"/>
      <c r="BQ28" s="451"/>
      <c r="BR28" s="451"/>
      <c r="BS28" s="451"/>
      <c r="BT28" s="451"/>
      <c r="BU28" s="452"/>
      <c r="BV28" s="450">
        <v>1610977</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15">
      <c r="A29" s="181"/>
      <c r="B29" s="471"/>
      <c r="C29" s="472"/>
      <c r="D29" s="473"/>
      <c r="E29" s="428" t="s">
        <v>189</v>
      </c>
      <c r="F29" s="429"/>
      <c r="G29" s="429"/>
      <c r="H29" s="429"/>
      <c r="I29" s="429"/>
      <c r="J29" s="429"/>
      <c r="K29" s="430"/>
      <c r="L29" s="431">
        <v>16</v>
      </c>
      <c r="M29" s="432"/>
      <c r="N29" s="432"/>
      <c r="O29" s="432"/>
      <c r="P29" s="433"/>
      <c r="Q29" s="431">
        <v>3000</v>
      </c>
      <c r="R29" s="432"/>
      <c r="S29" s="432"/>
      <c r="T29" s="432"/>
      <c r="U29" s="432"/>
      <c r="V29" s="433"/>
      <c r="W29" s="491"/>
      <c r="X29" s="492"/>
      <c r="Y29" s="493"/>
      <c r="Z29" s="428" t="s">
        <v>190</v>
      </c>
      <c r="AA29" s="429"/>
      <c r="AB29" s="429"/>
      <c r="AC29" s="429"/>
      <c r="AD29" s="429"/>
      <c r="AE29" s="429"/>
      <c r="AF29" s="429"/>
      <c r="AG29" s="430"/>
      <c r="AH29" s="431">
        <v>438</v>
      </c>
      <c r="AI29" s="432"/>
      <c r="AJ29" s="432"/>
      <c r="AK29" s="432"/>
      <c r="AL29" s="433"/>
      <c r="AM29" s="431">
        <v>1378236</v>
      </c>
      <c r="AN29" s="432"/>
      <c r="AO29" s="432"/>
      <c r="AP29" s="432"/>
      <c r="AQ29" s="432"/>
      <c r="AR29" s="433"/>
      <c r="AS29" s="431">
        <v>3147</v>
      </c>
      <c r="AT29" s="432"/>
      <c r="AU29" s="432"/>
      <c r="AV29" s="432"/>
      <c r="AW29" s="432"/>
      <c r="AX29" s="434"/>
      <c r="AY29" s="441"/>
      <c r="AZ29" s="442"/>
      <c r="BA29" s="442"/>
      <c r="BB29" s="443"/>
      <c r="BC29" s="435" t="s">
        <v>191</v>
      </c>
      <c r="BD29" s="436"/>
      <c r="BE29" s="436"/>
      <c r="BF29" s="436"/>
      <c r="BG29" s="436"/>
      <c r="BH29" s="436"/>
      <c r="BI29" s="436"/>
      <c r="BJ29" s="436"/>
      <c r="BK29" s="436"/>
      <c r="BL29" s="436"/>
      <c r="BM29" s="437"/>
      <c r="BN29" s="455">
        <v>1712702</v>
      </c>
      <c r="BO29" s="456"/>
      <c r="BP29" s="456"/>
      <c r="BQ29" s="456"/>
      <c r="BR29" s="456"/>
      <c r="BS29" s="456"/>
      <c r="BT29" s="456"/>
      <c r="BU29" s="457"/>
      <c r="BV29" s="455">
        <v>1712527</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192</v>
      </c>
      <c r="X30" s="417"/>
      <c r="Y30" s="417"/>
      <c r="Z30" s="417"/>
      <c r="AA30" s="417"/>
      <c r="AB30" s="417"/>
      <c r="AC30" s="417"/>
      <c r="AD30" s="417"/>
      <c r="AE30" s="417"/>
      <c r="AF30" s="417"/>
      <c r="AG30" s="418"/>
      <c r="AH30" s="419">
        <v>93.5</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52</v>
      </c>
      <c r="BD30" s="423"/>
      <c r="BE30" s="423"/>
      <c r="BF30" s="423"/>
      <c r="BG30" s="423"/>
      <c r="BH30" s="423"/>
      <c r="BI30" s="423"/>
      <c r="BJ30" s="423"/>
      <c r="BK30" s="423"/>
      <c r="BL30" s="423"/>
      <c r="BM30" s="424"/>
      <c r="BN30" s="458">
        <v>4914584</v>
      </c>
      <c r="BO30" s="459"/>
      <c r="BP30" s="459"/>
      <c r="BQ30" s="459"/>
      <c r="BR30" s="459"/>
      <c r="BS30" s="459"/>
      <c r="BT30" s="459"/>
      <c r="BU30" s="460"/>
      <c r="BV30" s="458">
        <v>4716393</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08" t="s">
        <v>193</v>
      </c>
      <c r="D32" s="408"/>
      <c r="E32" s="408"/>
      <c r="F32" s="408"/>
      <c r="G32" s="408"/>
      <c r="H32" s="408"/>
      <c r="I32" s="408"/>
      <c r="J32" s="408"/>
      <c r="K32" s="408"/>
      <c r="L32" s="408"/>
      <c r="M32" s="408"/>
      <c r="N32" s="408"/>
      <c r="O32" s="408"/>
      <c r="P32" s="408"/>
      <c r="Q32" s="408"/>
      <c r="R32" s="408"/>
      <c r="S32" s="408"/>
      <c r="U32" s="409" t="s">
        <v>194</v>
      </c>
      <c r="V32" s="409"/>
      <c r="W32" s="409"/>
      <c r="X32" s="409"/>
      <c r="Y32" s="409"/>
      <c r="Z32" s="409"/>
      <c r="AA32" s="409"/>
      <c r="AB32" s="409"/>
      <c r="AC32" s="409"/>
      <c r="AD32" s="409"/>
      <c r="AE32" s="409"/>
      <c r="AF32" s="409"/>
      <c r="AG32" s="409"/>
      <c r="AH32" s="409"/>
      <c r="AI32" s="409"/>
      <c r="AJ32" s="409"/>
      <c r="AK32" s="409"/>
      <c r="AM32" s="409" t="s">
        <v>195</v>
      </c>
      <c r="AN32" s="409"/>
      <c r="AO32" s="409"/>
      <c r="AP32" s="409"/>
      <c r="AQ32" s="409"/>
      <c r="AR32" s="409"/>
      <c r="AS32" s="409"/>
      <c r="AT32" s="409"/>
      <c r="AU32" s="409"/>
      <c r="AV32" s="409"/>
      <c r="AW32" s="409"/>
      <c r="AX32" s="409"/>
      <c r="AY32" s="409"/>
      <c r="AZ32" s="409"/>
      <c r="BA32" s="409"/>
      <c r="BB32" s="409"/>
      <c r="BC32" s="409"/>
      <c r="BE32" s="409" t="s">
        <v>196</v>
      </c>
      <c r="BF32" s="409"/>
      <c r="BG32" s="409"/>
      <c r="BH32" s="409"/>
      <c r="BI32" s="409"/>
      <c r="BJ32" s="409"/>
      <c r="BK32" s="409"/>
      <c r="BL32" s="409"/>
      <c r="BM32" s="409"/>
      <c r="BN32" s="409"/>
      <c r="BO32" s="409"/>
      <c r="BP32" s="409"/>
      <c r="BQ32" s="409"/>
      <c r="BR32" s="409"/>
      <c r="BS32" s="409"/>
      <c r="BT32" s="409"/>
      <c r="BU32" s="409"/>
      <c r="BW32" s="409" t="s">
        <v>197</v>
      </c>
      <c r="BX32" s="409"/>
      <c r="BY32" s="409"/>
      <c r="BZ32" s="409"/>
      <c r="CA32" s="409"/>
      <c r="CB32" s="409"/>
      <c r="CC32" s="409"/>
      <c r="CD32" s="409"/>
      <c r="CE32" s="409"/>
      <c r="CF32" s="409"/>
      <c r="CG32" s="409"/>
      <c r="CH32" s="409"/>
      <c r="CI32" s="409"/>
      <c r="CJ32" s="409"/>
      <c r="CK32" s="409"/>
      <c r="CL32" s="409"/>
      <c r="CM32" s="409"/>
      <c r="CO32" s="409" t="s">
        <v>198</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199</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ガス事業会計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新潟県市町村総合事務組合（一般会計)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糸魚川タウンセンター株式会社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有線テレビ事業特別会計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新潟県市町村総合事務組合
（職員退職手当支給事業特別会計）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株式会社能生町観光物産センター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簡易水道事業会計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新潟県市町村総合事務組合
（消防団員等公務災害補償事業特別会計）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火打山麓振興株式会社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新潟県市町村総合事務組合
（消防賞じゅつ金支給事業特別会計）</v>
      </c>
      <c r="BZ37" s="404"/>
      <c r="CA37" s="404"/>
      <c r="CB37" s="404"/>
      <c r="CC37" s="404"/>
      <c r="CD37" s="404"/>
      <c r="CE37" s="404"/>
      <c r="CF37" s="404"/>
      <c r="CG37" s="404"/>
      <c r="CH37" s="404"/>
      <c r="CI37" s="404"/>
      <c r="CJ37" s="404"/>
      <c r="CK37" s="404"/>
      <c r="CL37" s="404"/>
      <c r="CM37" s="404"/>
      <c r="CN37" s="181"/>
      <c r="CO37" s="403">
        <f t="shared" si="3"/>
        <v>23</v>
      </c>
      <c r="CP37" s="403"/>
      <c r="CQ37" s="404" t="str">
        <f>IF('各会計、関係団体の財政状況及び健全化判断比率'!BS10="","",'各会計、関係団体の財政状況及び健全化判断比率'!BS10)</f>
        <v>糸魚川市土地開発公社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新潟県市町村総合事務組合
（非常勤職員公務災害補償等特別会計）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新潟県市町村総合事務組合
（交通災害共済事業特別会計）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新潟県後期高齢者医療広域連合（一般会計）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新潟県後期高齢者医療広域連合
（後期高齢者医療特別会計）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上越広域伝染病院組合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jkVBd/q14AnZqKidDeQeBICpOTXcH+isVljfFZNa+n0qtO5B4YTuyBF7OMexVfme8YLMUmmwWCTJ8AYjrXoQ==" saltValue="c8bVIQXmEonf3MwU1QNm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6" t="s">
        <v>569</v>
      </c>
      <c r="D34" s="1186"/>
      <c r="E34" s="1187"/>
      <c r="F34" s="32">
        <v>6.75</v>
      </c>
      <c r="G34" s="33">
        <v>6.53</v>
      </c>
      <c r="H34" s="33">
        <v>8.4700000000000006</v>
      </c>
      <c r="I34" s="33">
        <v>11.7</v>
      </c>
      <c r="J34" s="34">
        <v>13.6</v>
      </c>
      <c r="K34" s="22"/>
      <c r="L34" s="22"/>
      <c r="M34" s="22"/>
      <c r="N34" s="22"/>
      <c r="O34" s="22"/>
      <c r="P34" s="22"/>
    </row>
    <row r="35" spans="1:16" ht="39" customHeight="1" x14ac:dyDescent="0.15">
      <c r="A35" s="22"/>
      <c r="B35" s="35"/>
      <c r="C35" s="1180" t="s">
        <v>570</v>
      </c>
      <c r="D35" s="1181"/>
      <c r="E35" s="1182"/>
      <c r="F35" s="36">
        <v>8.3000000000000007</v>
      </c>
      <c r="G35" s="37">
        <v>7.16</v>
      </c>
      <c r="H35" s="37">
        <v>7.95</v>
      </c>
      <c r="I35" s="37">
        <v>7.63</v>
      </c>
      <c r="J35" s="38">
        <v>7.73</v>
      </c>
      <c r="K35" s="22"/>
      <c r="L35" s="22"/>
      <c r="M35" s="22"/>
      <c r="N35" s="22"/>
      <c r="O35" s="22"/>
      <c r="P35" s="22"/>
    </row>
    <row r="36" spans="1:16" ht="39" customHeight="1" x14ac:dyDescent="0.15">
      <c r="A36" s="22"/>
      <c r="B36" s="35"/>
      <c r="C36" s="1180" t="s">
        <v>571</v>
      </c>
      <c r="D36" s="1181"/>
      <c r="E36" s="1182"/>
      <c r="F36" s="36">
        <v>3.72</v>
      </c>
      <c r="G36" s="37">
        <v>4.5</v>
      </c>
      <c r="H36" s="37">
        <v>4.04</v>
      </c>
      <c r="I36" s="37">
        <v>3.97</v>
      </c>
      <c r="J36" s="38">
        <v>3.86</v>
      </c>
      <c r="K36" s="22"/>
      <c r="L36" s="22"/>
      <c r="M36" s="22"/>
      <c r="N36" s="22"/>
      <c r="O36" s="22"/>
      <c r="P36" s="22"/>
    </row>
    <row r="37" spans="1:16" ht="39" customHeight="1" x14ac:dyDescent="0.15">
      <c r="A37" s="22"/>
      <c r="B37" s="35"/>
      <c r="C37" s="1180" t="s">
        <v>572</v>
      </c>
      <c r="D37" s="1181"/>
      <c r="E37" s="1182"/>
      <c r="F37" s="36">
        <v>3.66</v>
      </c>
      <c r="G37" s="37">
        <v>3.66</v>
      </c>
      <c r="H37" s="37">
        <v>4.1100000000000003</v>
      </c>
      <c r="I37" s="37">
        <v>3.82</v>
      </c>
      <c r="J37" s="38">
        <v>3.72</v>
      </c>
      <c r="K37" s="22"/>
      <c r="L37" s="22"/>
      <c r="M37" s="22"/>
      <c r="N37" s="22"/>
      <c r="O37" s="22"/>
      <c r="P37" s="22"/>
    </row>
    <row r="38" spans="1:16" ht="39" customHeight="1" x14ac:dyDescent="0.15">
      <c r="A38" s="22"/>
      <c r="B38" s="35"/>
      <c r="C38" s="1180" t="s">
        <v>573</v>
      </c>
      <c r="D38" s="1181"/>
      <c r="E38" s="1182"/>
      <c r="F38" s="36">
        <v>1.03</v>
      </c>
      <c r="G38" s="37">
        <v>1.17</v>
      </c>
      <c r="H38" s="37">
        <v>0.81</v>
      </c>
      <c r="I38" s="37">
        <v>1.47</v>
      </c>
      <c r="J38" s="38">
        <v>2</v>
      </c>
      <c r="K38" s="22"/>
      <c r="L38" s="22"/>
      <c r="M38" s="22"/>
      <c r="N38" s="22"/>
      <c r="O38" s="22"/>
      <c r="P38" s="22"/>
    </row>
    <row r="39" spans="1:16" ht="39" customHeight="1" x14ac:dyDescent="0.15">
      <c r="A39" s="22"/>
      <c r="B39" s="35"/>
      <c r="C39" s="1180" t="s">
        <v>574</v>
      </c>
      <c r="D39" s="1181"/>
      <c r="E39" s="1182"/>
      <c r="F39" s="36">
        <v>0.19</v>
      </c>
      <c r="G39" s="37">
        <v>0.39</v>
      </c>
      <c r="H39" s="37">
        <v>0.74</v>
      </c>
      <c r="I39" s="37">
        <v>0.87</v>
      </c>
      <c r="J39" s="38">
        <v>0.84</v>
      </c>
      <c r="K39" s="22"/>
      <c r="L39" s="22"/>
      <c r="M39" s="22"/>
      <c r="N39" s="22"/>
      <c r="O39" s="22"/>
      <c r="P39" s="22"/>
    </row>
    <row r="40" spans="1:16" ht="39" customHeight="1" x14ac:dyDescent="0.15">
      <c r="A40" s="22"/>
      <c r="B40" s="35"/>
      <c r="C40" s="1180" t="s">
        <v>575</v>
      </c>
      <c r="D40" s="1181"/>
      <c r="E40" s="1182"/>
      <c r="F40" s="36">
        <v>0.04</v>
      </c>
      <c r="G40" s="37">
        <v>7.0000000000000007E-2</v>
      </c>
      <c r="H40" s="37">
        <v>0.21</v>
      </c>
      <c r="I40" s="37">
        <v>0.38</v>
      </c>
      <c r="J40" s="38">
        <v>0.31</v>
      </c>
      <c r="K40" s="22"/>
      <c r="L40" s="22"/>
      <c r="M40" s="22"/>
      <c r="N40" s="22"/>
      <c r="O40" s="22"/>
      <c r="P40" s="22"/>
    </row>
    <row r="41" spans="1:16" ht="39" customHeight="1" x14ac:dyDescent="0.15">
      <c r="A41" s="22"/>
      <c r="B41" s="35"/>
      <c r="C41" s="1180" t="s">
        <v>576</v>
      </c>
      <c r="D41" s="1181"/>
      <c r="E41" s="1182"/>
      <c r="F41" s="36">
        <v>0</v>
      </c>
      <c r="G41" s="37">
        <v>0.06</v>
      </c>
      <c r="H41" s="37">
        <v>0.05</v>
      </c>
      <c r="I41" s="37">
        <v>0.05</v>
      </c>
      <c r="J41" s="38">
        <v>0.06</v>
      </c>
      <c r="K41" s="22"/>
      <c r="L41" s="22"/>
      <c r="M41" s="22"/>
      <c r="N41" s="22"/>
      <c r="O41" s="22"/>
      <c r="P41" s="22"/>
    </row>
    <row r="42" spans="1:16" ht="39" customHeight="1" x14ac:dyDescent="0.15">
      <c r="A42" s="22"/>
      <c r="B42" s="39"/>
      <c r="C42" s="1180" t="s">
        <v>577</v>
      </c>
      <c r="D42" s="1181"/>
      <c r="E42" s="1182"/>
      <c r="F42" s="36" t="s">
        <v>520</v>
      </c>
      <c r="G42" s="37" t="s">
        <v>520</v>
      </c>
      <c r="H42" s="37" t="s">
        <v>520</v>
      </c>
      <c r="I42" s="37" t="s">
        <v>520</v>
      </c>
      <c r="J42" s="38" t="s">
        <v>520</v>
      </c>
      <c r="K42" s="22"/>
      <c r="L42" s="22"/>
      <c r="M42" s="22"/>
      <c r="N42" s="22"/>
      <c r="O42" s="22"/>
      <c r="P42" s="22"/>
    </row>
    <row r="43" spans="1:16" ht="39" customHeight="1" thickBot="1" x14ac:dyDescent="0.2">
      <c r="A43" s="22"/>
      <c r="B43" s="40"/>
      <c r="C43" s="1183" t="s">
        <v>578</v>
      </c>
      <c r="D43" s="1184"/>
      <c r="E43" s="1185"/>
      <c r="F43" s="41">
        <v>0.03</v>
      </c>
      <c r="G43" s="42">
        <v>0.05</v>
      </c>
      <c r="H43" s="42">
        <v>0.04</v>
      </c>
      <c r="I43" s="42">
        <v>0.04</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brjdQG7OC47B8qmdGtd5QXcEowkKdcf90SqUKhLnRX0F9YdIMI0dAoLje/uhkr8dRl3AjM5ubmTFPdSxz86NQ==" saltValue="K+vHIVMGzz49T6mje8j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4258</v>
      </c>
      <c r="L45" s="60">
        <v>4083</v>
      </c>
      <c r="M45" s="60">
        <v>3974</v>
      </c>
      <c r="N45" s="60">
        <v>3920</v>
      </c>
      <c r="O45" s="61">
        <v>4450</v>
      </c>
      <c r="P45" s="48"/>
      <c r="Q45" s="48"/>
      <c r="R45" s="48"/>
      <c r="S45" s="48"/>
      <c r="T45" s="48"/>
      <c r="U45" s="48"/>
    </row>
    <row r="46" spans="1:21" ht="30.75" customHeight="1" x14ac:dyDescent="0.15">
      <c r="A46" s="48"/>
      <c r="B46" s="1213"/>
      <c r="C46" s="1214"/>
      <c r="D46" s="62"/>
      <c r="E46" s="1190" t="s">
        <v>13</v>
      </c>
      <c r="F46" s="1190"/>
      <c r="G46" s="1190"/>
      <c r="H46" s="1190"/>
      <c r="I46" s="1190"/>
      <c r="J46" s="1191"/>
      <c r="K46" s="63" t="s">
        <v>520</v>
      </c>
      <c r="L46" s="64" t="s">
        <v>520</v>
      </c>
      <c r="M46" s="64" t="s">
        <v>520</v>
      </c>
      <c r="N46" s="64" t="s">
        <v>520</v>
      </c>
      <c r="O46" s="65" t="s">
        <v>520</v>
      </c>
      <c r="P46" s="48"/>
      <c r="Q46" s="48"/>
      <c r="R46" s="48"/>
      <c r="S46" s="48"/>
      <c r="T46" s="48"/>
      <c r="U46" s="48"/>
    </row>
    <row r="47" spans="1:21" ht="30.75" customHeight="1" x14ac:dyDescent="0.15">
      <c r="A47" s="48"/>
      <c r="B47" s="1213"/>
      <c r="C47" s="1214"/>
      <c r="D47" s="62"/>
      <c r="E47" s="1190" t="s">
        <v>14</v>
      </c>
      <c r="F47" s="1190"/>
      <c r="G47" s="1190"/>
      <c r="H47" s="1190"/>
      <c r="I47" s="1190"/>
      <c r="J47" s="1191"/>
      <c r="K47" s="63" t="s">
        <v>520</v>
      </c>
      <c r="L47" s="64" t="s">
        <v>520</v>
      </c>
      <c r="M47" s="64" t="s">
        <v>520</v>
      </c>
      <c r="N47" s="64" t="s">
        <v>520</v>
      </c>
      <c r="O47" s="65" t="s">
        <v>520</v>
      </c>
      <c r="P47" s="48"/>
      <c r="Q47" s="48"/>
      <c r="R47" s="48"/>
      <c r="S47" s="48"/>
      <c r="T47" s="48"/>
      <c r="U47" s="48"/>
    </row>
    <row r="48" spans="1:21" ht="30.75" customHeight="1" x14ac:dyDescent="0.15">
      <c r="A48" s="48"/>
      <c r="B48" s="1213"/>
      <c r="C48" s="1214"/>
      <c r="D48" s="62"/>
      <c r="E48" s="1190" t="s">
        <v>15</v>
      </c>
      <c r="F48" s="1190"/>
      <c r="G48" s="1190"/>
      <c r="H48" s="1190"/>
      <c r="I48" s="1190"/>
      <c r="J48" s="1191"/>
      <c r="K48" s="63">
        <v>1032</v>
      </c>
      <c r="L48" s="64">
        <v>1109</v>
      </c>
      <c r="M48" s="64">
        <v>1070</v>
      </c>
      <c r="N48" s="64">
        <v>998</v>
      </c>
      <c r="O48" s="65">
        <v>960</v>
      </c>
      <c r="P48" s="48"/>
      <c r="Q48" s="48"/>
      <c r="R48" s="48"/>
      <c r="S48" s="48"/>
      <c r="T48" s="48"/>
      <c r="U48" s="48"/>
    </row>
    <row r="49" spans="1:21" ht="30.75" customHeight="1" x14ac:dyDescent="0.15">
      <c r="A49" s="48"/>
      <c r="B49" s="1213"/>
      <c r="C49" s="1214"/>
      <c r="D49" s="62"/>
      <c r="E49" s="1190" t="s">
        <v>16</v>
      </c>
      <c r="F49" s="1190"/>
      <c r="G49" s="1190"/>
      <c r="H49" s="1190"/>
      <c r="I49" s="1190"/>
      <c r="J49" s="1191"/>
      <c r="K49" s="63">
        <v>10</v>
      </c>
      <c r="L49" s="64">
        <v>6</v>
      </c>
      <c r="M49" s="64" t="s">
        <v>520</v>
      </c>
      <c r="N49" s="64" t="s">
        <v>520</v>
      </c>
      <c r="O49" s="65" t="s">
        <v>520</v>
      </c>
      <c r="P49" s="48"/>
      <c r="Q49" s="48"/>
      <c r="R49" s="48"/>
      <c r="S49" s="48"/>
      <c r="T49" s="48"/>
      <c r="U49" s="48"/>
    </row>
    <row r="50" spans="1:21" ht="30.75" customHeight="1" x14ac:dyDescent="0.15">
      <c r="A50" s="48"/>
      <c r="B50" s="1213"/>
      <c r="C50" s="1214"/>
      <c r="D50" s="62"/>
      <c r="E50" s="1190" t="s">
        <v>17</v>
      </c>
      <c r="F50" s="1190"/>
      <c r="G50" s="1190"/>
      <c r="H50" s="1190"/>
      <c r="I50" s="1190"/>
      <c r="J50" s="1191"/>
      <c r="K50" s="63">
        <v>18</v>
      </c>
      <c r="L50" s="64">
        <v>11</v>
      </c>
      <c r="M50" s="64" t="s">
        <v>520</v>
      </c>
      <c r="N50" s="64" t="s">
        <v>520</v>
      </c>
      <c r="O50" s="65" t="s">
        <v>520</v>
      </c>
      <c r="P50" s="48"/>
      <c r="Q50" s="48"/>
      <c r="R50" s="48"/>
      <c r="S50" s="48"/>
      <c r="T50" s="48"/>
      <c r="U50" s="48"/>
    </row>
    <row r="51" spans="1:21" ht="30.75" customHeight="1" x14ac:dyDescent="0.15">
      <c r="A51" s="48"/>
      <c r="B51" s="1215"/>
      <c r="C51" s="1216"/>
      <c r="D51" s="66"/>
      <c r="E51" s="1190" t="s">
        <v>18</v>
      </c>
      <c r="F51" s="1190"/>
      <c r="G51" s="1190"/>
      <c r="H51" s="1190"/>
      <c r="I51" s="1190"/>
      <c r="J51" s="1191"/>
      <c r="K51" s="63" t="s">
        <v>520</v>
      </c>
      <c r="L51" s="64">
        <v>0</v>
      </c>
      <c r="M51" s="64" t="s">
        <v>520</v>
      </c>
      <c r="N51" s="64" t="s">
        <v>520</v>
      </c>
      <c r="O51" s="65" t="s">
        <v>520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3822</v>
      </c>
      <c r="L52" s="64">
        <v>3797</v>
      </c>
      <c r="M52" s="64">
        <v>3632</v>
      </c>
      <c r="N52" s="64">
        <v>3522</v>
      </c>
      <c r="O52" s="65">
        <v>3789</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1496</v>
      </c>
      <c r="L53" s="69">
        <v>1412</v>
      </c>
      <c r="M53" s="69">
        <v>1412</v>
      </c>
      <c r="N53" s="69">
        <v>1396</v>
      </c>
      <c r="O53" s="70">
        <v>1621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96" t="s">
        <v>26</v>
      </c>
      <c r="C58" s="1197"/>
      <c r="D58" s="1202" t="s">
        <v>27</v>
      </c>
      <c r="E58" s="1203"/>
      <c r="F58" s="1203"/>
      <c r="G58" s="1203"/>
      <c r="H58" s="1203"/>
      <c r="I58" s="1203"/>
      <c r="J58" s="1204"/>
      <c r="K58" s="83"/>
      <c r="L58" s="84"/>
      <c r="M58" s="84"/>
      <c r="N58" s="84"/>
      <c r="O58" s="85"/>
    </row>
    <row r="59" spans="1:21" ht="31.5" customHeight="1" x14ac:dyDescent="0.15">
      <c r="B59" s="1198"/>
      <c r="C59" s="1199"/>
      <c r="D59" s="1205" t="s">
        <v>28</v>
      </c>
      <c r="E59" s="1206"/>
      <c r="F59" s="1206"/>
      <c r="G59" s="1206"/>
      <c r="H59" s="1206"/>
      <c r="I59" s="1206"/>
      <c r="J59" s="1207"/>
      <c r="K59" s="86"/>
      <c r="L59" s="87"/>
      <c r="M59" s="87"/>
      <c r="N59" s="87"/>
      <c r="O59" s="88"/>
    </row>
    <row r="60" spans="1:21" ht="31.5" customHeight="1" thickBot="1" x14ac:dyDescent="0.2">
      <c r="B60" s="1200"/>
      <c r="C60" s="1201"/>
      <c r="D60" s="1208" t="s">
        <v>29</v>
      </c>
      <c r="E60" s="1209"/>
      <c r="F60" s="1209"/>
      <c r="G60" s="1209"/>
      <c r="H60" s="1209"/>
      <c r="I60" s="1209"/>
      <c r="J60" s="1210"/>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U0fIwX5idyNDuwPE7CZRtBUKZ/upYQo2khjB91btAIykhFd1Aalv8H6CyI3KIdnDfhdc3UPzdZMIgoW0Ksiw==" saltValue="/dLv17ZRWMjGW8xSdnAx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1" zoomScale="66" zoomScaleNormal="66"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31" t="s">
        <v>32</v>
      </c>
      <c r="C41" s="1232"/>
      <c r="D41" s="105"/>
      <c r="E41" s="1233" t="s">
        <v>33</v>
      </c>
      <c r="F41" s="1233"/>
      <c r="G41" s="1233"/>
      <c r="H41" s="1234"/>
      <c r="I41" s="355">
        <v>39511</v>
      </c>
      <c r="J41" s="356">
        <v>42419</v>
      </c>
      <c r="K41" s="356">
        <v>42148</v>
      </c>
      <c r="L41" s="356">
        <v>40810</v>
      </c>
      <c r="M41" s="357">
        <v>38331</v>
      </c>
    </row>
    <row r="42" spans="2:13" ht="27.75" customHeight="1" x14ac:dyDescent="0.15">
      <c r="B42" s="1221"/>
      <c r="C42" s="1222"/>
      <c r="D42" s="106"/>
      <c r="E42" s="1225" t="s">
        <v>34</v>
      </c>
      <c r="F42" s="1225"/>
      <c r="G42" s="1225"/>
      <c r="H42" s="1226"/>
      <c r="I42" s="358" t="s">
        <v>520</v>
      </c>
      <c r="J42" s="359" t="s">
        <v>520</v>
      </c>
      <c r="K42" s="359" t="s">
        <v>520</v>
      </c>
      <c r="L42" s="359" t="s">
        <v>520</v>
      </c>
      <c r="M42" s="360" t="s">
        <v>520</v>
      </c>
    </row>
    <row r="43" spans="2:13" ht="27.75" customHeight="1" x14ac:dyDescent="0.15">
      <c r="B43" s="1221"/>
      <c r="C43" s="1222"/>
      <c r="D43" s="106"/>
      <c r="E43" s="1225" t="s">
        <v>35</v>
      </c>
      <c r="F43" s="1225"/>
      <c r="G43" s="1225"/>
      <c r="H43" s="1226"/>
      <c r="I43" s="358">
        <v>12931</v>
      </c>
      <c r="J43" s="359">
        <v>11941</v>
      </c>
      <c r="K43" s="359">
        <v>11145</v>
      </c>
      <c r="L43" s="359">
        <v>10782</v>
      </c>
      <c r="M43" s="360">
        <v>10163</v>
      </c>
    </row>
    <row r="44" spans="2:13" ht="27.75" customHeight="1" x14ac:dyDescent="0.15">
      <c r="B44" s="1221"/>
      <c r="C44" s="1222"/>
      <c r="D44" s="106"/>
      <c r="E44" s="1225" t="s">
        <v>36</v>
      </c>
      <c r="F44" s="1225"/>
      <c r="G44" s="1225"/>
      <c r="H44" s="1226"/>
      <c r="I44" s="358" t="s">
        <v>520</v>
      </c>
      <c r="J44" s="359" t="s">
        <v>520</v>
      </c>
      <c r="K44" s="359" t="s">
        <v>520</v>
      </c>
      <c r="L44" s="359" t="s">
        <v>520</v>
      </c>
      <c r="M44" s="360" t="s">
        <v>520</v>
      </c>
    </row>
    <row r="45" spans="2:13" ht="27.75" customHeight="1" x14ac:dyDescent="0.15">
      <c r="B45" s="1221"/>
      <c r="C45" s="1222"/>
      <c r="D45" s="106"/>
      <c r="E45" s="1225" t="s">
        <v>37</v>
      </c>
      <c r="F45" s="1225"/>
      <c r="G45" s="1225"/>
      <c r="H45" s="1226"/>
      <c r="I45" s="358">
        <v>3889</v>
      </c>
      <c r="J45" s="359">
        <v>3913</v>
      </c>
      <c r="K45" s="359">
        <v>3926</v>
      </c>
      <c r="L45" s="359">
        <v>3977</v>
      </c>
      <c r="M45" s="360">
        <v>4020</v>
      </c>
    </row>
    <row r="46" spans="2:13" ht="27.75" customHeight="1" x14ac:dyDescent="0.15">
      <c r="B46" s="1221"/>
      <c r="C46" s="1222"/>
      <c r="D46" s="107"/>
      <c r="E46" s="1225" t="s">
        <v>38</v>
      </c>
      <c r="F46" s="1225"/>
      <c r="G46" s="1225"/>
      <c r="H46" s="1226"/>
      <c r="I46" s="358" t="s">
        <v>520</v>
      </c>
      <c r="J46" s="359" t="s">
        <v>520</v>
      </c>
      <c r="K46" s="359" t="s">
        <v>520</v>
      </c>
      <c r="L46" s="359" t="s">
        <v>520</v>
      </c>
      <c r="M46" s="360" t="s">
        <v>520</v>
      </c>
    </row>
    <row r="47" spans="2:13" ht="27.75" customHeight="1" x14ac:dyDescent="0.15">
      <c r="B47" s="1221"/>
      <c r="C47" s="1222"/>
      <c r="D47" s="108"/>
      <c r="E47" s="1235" t="s">
        <v>39</v>
      </c>
      <c r="F47" s="1236"/>
      <c r="G47" s="1236"/>
      <c r="H47" s="1237"/>
      <c r="I47" s="358" t="s">
        <v>520</v>
      </c>
      <c r="J47" s="359" t="s">
        <v>520</v>
      </c>
      <c r="K47" s="359" t="s">
        <v>520</v>
      </c>
      <c r="L47" s="359" t="s">
        <v>520</v>
      </c>
      <c r="M47" s="360" t="s">
        <v>520</v>
      </c>
    </row>
    <row r="48" spans="2:13" ht="27.75" customHeight="1" x14ac:dyDescent="0.15">
      <c r="B48" s="1221"/>
      <c r="C48" s="1222"/>
      <c r="D48" s="106"/>
      <c r="E48" s="1225" t="s">
        <v>40</v>
      </c>
      <c r="F48" s="1225"/>
      <c r="G48" s="1225"/>
      <c r="H48" s="1226"/>
      <c r="I48" s="358" t="s">
        <v>520</v>
      </c>
      <c r="J48" s="359" t="s">
        <v>520</v>
      </c>
      <c r="K48" s="359" t="s">
        <v>520</v>
      </c>
      <c r="L48" s="359" t="s">
        <v>520</v>
      </c>
      <c r="M48" s="360" t="s">
        <v>520</v>
      </c>
    </row>
    <row r="49" spans="2:13" ht="27.75" customHeight="1" x14ac:dyDescent="0.15">
      <c r="B49" s="1223"/>
      <c r="C49" s="1224"/>
      <c r="D49" s="106"/>
      <c r="E49" s="1225" t="s">
        <v>41</v>
      </c>
      <c r="F49" s="1225"/>
      <c r="G49" s="1225"/>
      <c r="H49" s="1226"/>
      <c r="I49" s="358" t="s">
        <v>520</v>
      </c>
      <c r="J49" s="359" t="s">
        <v>520</v>
      </c>
      <c r="K49" s="359" t="s">
        <v>520</v>
      </c>
      <c r="L49" s="359" t="s">
        <v>520</v>
      </c>
      <c r="M49" s="360" t="s">
        <v>520</v>
      </c>
    </row>
    <row r="50" spans="2:13" ht="27.75" customHeight="1" x14ac:dyDescent="0.15">
      <c r="B50" s="1219" t="s">
        <v>42</v>
      </c>
      <c r="C50" s="1220"/>
      <c r="D50" s="109"/>
      <c r="E50" s="1225" t="s">
        <v>43</v>
      </c>
      <c r="F50" s="1225"/>
      <c r="G50" s="1225"/>
      <c r="H50" s="1226"/>
      <c r="I50" s="358">
        <v>7147</v>
      </c>
      <c r="J50" s="359">
        <v>6545</v>
      </c>
      <c r="K50" s="359">
        <v>6509</v>
      </c>
      <c r="L50" s="359">
        <v>7284</v>
      </c>
      <c r="M50" s="360">
        <v>7729</v>
      </c>
    </row>
    <row r="51" spans="2:13" ht="27.75" customHeight="1" x14ac:dyDescent="0.15">
      <c r="B51" s="1221"/>
      <c r="C51" s="1222"/>
      <c r="D51" s="106"/>
      <c r="E51" s="1225" t="s">
        <v>44</v>
      </c>
      <c r="F51" s="1225"/>
      <c r="G51" s="1225"/>
      <c r="H51" s="1226"/>
      <c r="I51" s="358">
        <v>2465</v>
      </c>
      <c r="J51" s="359">
        <v>2399</v>
      </c>
      <c r="K51" s="359">
        <v>2334</v>
      </c>
      <c r="L51" s="359">
        <v>2277</v>
      </c>
      <c r="M51" s="360">
        <v>1943</v>
      </c>
    </row>
    <row r="52" spans="2:13" ht="27.75" customHeight="1" x14ac:dyDescent="0.15">
      <c r="B52" s="1223"/>
      <c r="C52" s="1224"/>
      <c r="D52" s="106"/>
      <c r="E52" s="1225" t="s">
        <v>45</v>
      </c>
      <c r="F52" s="1225"/>
      <c r="G52" s="1225"/>
      <c r="H52" s="1226"/>
      <c r="I52" s="358">
        <v>36117</v>
      </c>
      <c r="J52" s="359">
        <v>37856</v>
      </c>
      <c r="K52" s="359">
        <v>37807</v>
      </c>
      <c r="L52" s="359">
        <v>36539</v>
      </c>
      <c r="M52" s="360">
        <v>34638</v>
      </c>
    </row>
    <row r="53" spans="2:13" ht="27.75" customHeight="1" thickBot="1" x14ac:dyDescent="0.2">
      <c r="B53" s="1227" t="s">
        <v>46</v>
      </c>
      <c r="C53" s="1228"/>
      <c r="D53" s="110"/>
      <c r="E53" s="1229" t="s">
        <v>47</v>
      </c>
      <c r="F53" s="1229"/>
      <c r="G53" s="1229"/>
      <c r="H53" s="1230"/>
      <c r="I53" s="361">
        <v>10601</v>
      </c>
      <c r="J53" s="362">
        <v>11473</v>
      </c>
      <c r="K53" s="362">
        <v>10568</v>
      </c>
      <c r="L53" s="362">
        <v>9469</v>
      </c>
      <c r="M53" s="363">
        <v>8204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UHoJrbiRA+IDWFGWuxU7WIrn7r9PJccIKTdVdZyAwrLvZWaJ8FS53lyz9y7vORlg6OJMmV9axtxjCIy+H2b0w==" saltValue="mBDVcxafbuwmfq4hHjEG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60" zoomScaleNormal="60"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6" t="s">
        <v>50</v>
      </c>
      <c r="D55" s="1246"/>
      <c r="E55" s="1247"/>
      <c r="F55" s="122">
        <v>1428</v>
      </c>
      <c r="G55" s="122">
        <v>1611</v>
      </c>
      <c r="H55" s="123">
        <v>1911</v>
      </c>
    </row>
    <row r="56" spans="2:8" ht="52.5" customHeight="1" x14ac:dyDescent="0.15">
      <c r="B56" s="124"/>
      <c r="C56" s="1248" t="s">
        <v>51</v>
      </c>
      <c r="D56" s="1248"/>
      <c r="E56" s="1249"/>
      <c r="F56" s="125">
        <v>1392</v>
      </c>
      <c r="G56" s="125">
        <v>1713</v>
      </c>
      <c r="H56" s="126">
        <v>1713</v>
      </c>
    </row>
    <row r="57" spans="2:8" ht="53.25" customHeight="1" x14ac:dyDescent="0.15">
      <c r="B57" s="124"/>
      <c r="C57" s="1250" t="s">
        <v>52</v>
      </c>
      <c r="D57" s="1250"/>
      <c r="E57" s="1251"/>
      <c r="F57" s="127">
        <v>4493</v>
      </c>
      <c r="G57" s="127">
        <v>4716</v>
      </c>
      <c r="H57" s="128">
        <v>4915</v>
      </c>
    </row>
    <row r="58" spans="2:8" ht="45.75" customHeight="1" x14ac:dyDescent="0.15">
      <c r="B58" s="129"/>
      <c r="C58" s="1238" t="s">
        <v>596</v>
      </c>
      <c r="D58" s="1239"/>
      <c r="E58" s="1240"/>
      <c r="F58" s="130">
        <v>1969</v>
      </c>
      <c r="G58" s="130">
        <v>1973</v>
      </c>
      <c r="H58" s="131">
        <v>1974</v>
      </c>
    </row>
    <row r="59" spans="2:8" ht="45.75" customHeight="1" x14ac:dyDescent="0.15">
      <c r="B59" s="129"/>
      <c r="C59" s="1238" t="s">
        <v>597</v>
      </c>
      <c r="D59" s="1239"/>
      <c r="E59" s="1240"/>
      <c r="F59" s="130">
        <v>587</v>
      </c>
      <c r="G59" s="130">
        <v>582</v>
      </c>
      <c r="H59" s="131">
        <v>532</v>
      </c>
    </row>
    <row r="60" spans="2:8" ht="45.75" customHeight="1" x14ac:dyDescent="0.15">
      <c r="B60" s="129"/>
      <c r="C60" s="1238" t="s">
        <v>598</v>
      </c>
      <c r="D60" s="1239"/>
      <c r="E60" s="1240"/>
      <c r="F60" s="130">
        <v>270</v>
      </c>
      <c r="G60" s="130">
        <v>495</v>
      </c>
      <c r="H60" s="131">
        <v>485</v>
      </c>
    </row>
    <row r="61" spans="2:8" ht="45.75" customHeight="1" x14ac:dyDescent="0.15">
      <c r="B61" s="129"/>
      <c r="C61" s="1238" t="s">
        <v>599</v>
      </c>
      <c r="D61" s="1239"/>
      <c r="E61" s="1240"/>
      <c r="F61" s="130">
        <v>424</v>
      </c>
      <c r="G61" s="130">
        <v>424</v>
      </c>
      <c r="H61" s="131">
        <v>424</v>
      </c>
    </row>
    <row r="62" spans="2:8" ht="45.75" customHeight="1" thickBot="1" x14ac:dyDescent="0.2">
      <c r="B62" s="132"/>
      <c r="C62" s="1241" t="s">
        <v>600</v>
      </c>
      <c r="D62" s="1242"/>
      <c r="E62" s="1243"/>
      <c r="F62" s="133">
        <v>185</v>
      </c>
      <c r="G62" s="133">
        <v>231</v>
      </c>
      <c r="H62" s="134">
        <v>379</v>
      </c>
    </row>
    <row r="63" spans="2:8" ht="52.5" customHeight="1" thickBot="1" x14ac:dyDescent="0.2">
      <c r="B63" s="135"/>
      <c r="C63" s="1244" t="s">
        <v>53</v>
      </c>
      <c r="D63" s="1244"/>
      <c r="E63" s="1245"/>
      <c r="F63" s="136">
        <v>7312</v>
      </c>
      <c r="G63" s="136">
        <v>8040</v>
      </c>
      <c r="H63" s="137">
        <v>8539</v>
      </c>
    </row>
    <row r="64" spans="2:8" x14ac:dyDescent="0.15"/>
  </sheetData>
  <sheetProtection algorithmName="SHA-512" hashValue="FwaucI2ApTXWpY2Sw79qrq9dtC1NEa+vlQlMQ9aIettWTiA1vgK3rp2mt21oQCncMRbHHkKu3m9RtKTWBnC6CA==" saltValue="7zM7ZbTAk7LWLRz+2ueU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2" t="s">
        <v>594</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37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37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37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37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587</v>
      </c>
    </row>
    <row r="50" spans="1:109" x14ac:dyDescent="0.15">
      <c r="B50" s="372"/>
      <c r="G50" s="1261"/>
      <c r="H50" s="1261"/>
      <c r="I50" s="1261"/>
      <c r="J50" s="1261"/>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562</v>
      </c>
      <c r="BQ50" s="1265"/>
      <c r="BR50" s="1265"/>
      <c r="BS50" s="1265"/>
      <c r="BT50" s="1265"/>
      <c r="BU50" s="1265"/>
      <c r="BV50" s="1265"/>
      <c r="BW50" s="1265"/>
      <c r="BX50" s="1265" t="s">
        <v>563</v>
      </c>
      <c r="BY50" s="1265"/>
      <c r="BZ50" s="1265"/>
      <c r="CA50" s="1265"/>
      <c r="CB50" s="1265"/>
      <c r="CC50" s="1265"/>
      <c r="CD50" s="1265"/>
      <c r="CE50" s="1265"/>
      <c r="CF50" s="1265" t="s">
        <v>564</v>
      </c>
      <c r="CG50" s="1265"/>
      <c r="CH50" s="1265"/>
      <c r="CI50" s="1265"/>
      <c r="CJ50" s="1265"/>
      <c r="CK50" s="1265"/>
      <c r="CL50" s="1265"/>
      <c r="CM50" s="1265"/>
      <c r="CN50" s="1265" t="s">
        <v>565</v>
      </c>
      <c r="CO50" s="1265"/>
      <c r="CP50" s="1265"/>
      <c r="CQ50" s="1265"/>
      <c r="CR50" s="1265"/>
      <c r="CS50" s="1265"/>
      <c r="CT50" s="1265"/>
      <c r="CU50" s="1265"/>
      <c r="CV50" s="1265" t="s">
        <v>566</v>
      </c>
      <c r="CW50" s="1265"/>
      <c r="CX50" s="1265"/>
      <c r="CY50" s="1265"/>
      <c r="CZ50" s="1265"/>
      <c r="DA50" s="1265"/>
      <c r="DB50" s="1265"/>
      <c r="DC50" s="1265"/>
    </row>
    <row r="51" spans="1:109" ht="13.5" customHeight="1" x14ac:dyDescent="0.15">
      <c r="B51" s="372"/>
      <c r="G51" s="1271"/>
      <c r="H51" s="1271"/>
      <c r="I51" s="1269"/>
      <c r="J51" s="1269"/>
      <c r="K51" s="1267"/>
      <c r="L51" s="1267"/>
      <c r="M51" s="1267"/>
      <c r="N51" s="1267"/>
      <c r="AM51" s="381"/>
      <c r="AN51" s="1268" t="s">
        <v>588</v>
      </c>
      <c r="AO51" s="1268"/>
      <c r="AP51" s="1268"/>
      <c r="AQ51" s="1268"/>
      <c r="AR51" s="1268"/>
      <c r="AS51" s="1268"/>
      <c r="AT51" s="1268"/>
      <c r="AU51" s="1268"/>
      <c r="AV51" s="1268"/>
      <c r="AW51" s="1268"/>
      <c r="AX51" s="1268"/>
      <c r="AY51" s="1268"/>
      <c r="AZ51" s="1268"/>
      <c r="BA51" s="1268"/>
      <c r="BB51" s="1268" t="s">
        <v>589</v>
      </c>
      <c r="BC51" s="1268"/>
      <c r="BD51" s="1268"/>
      <c r="BE51" s="1268"/>
      <c r="BF51" s="1268"/>
      <c r="BG51" s="1268"/>
      <c r="BH51" s="1268"/>
      <c r="BI51" s="1268"/>
      <c r="BJ51" s="1268"/>
      <c r="BK51" s="1268"/>
      <c r="BL51" s="1268"/>
      <c r="BM51" s="1268"/>
      <c r="BN51" s="1268"/>
      <c r="BO51" s="1268"/>
      <c r="BP51" s="1266">
        <v>86</v>
      </c>
      <c r="BQ51" s="1266"/>
      <c r="BR51" s="1266"/>
      <c r="BS51" s="1266"/>
      <c r="BT51" s="1266"/>
      <c r="BU51" s="1266"/>
      <c r="BV51" s="1266"/>
      <c r="BW51" s="1266"/>
      <c r="BX51" s="1266">
        <v>93.9</v>
      </c>
      <c r="BY51" s="1266"/>
      <c r="BZ51" s="1266"/>
      <c r="CA51" s="1266"/>
      <c r="CB51" s="1266"/>
      <c r="CC51" s="1266"/>
      <c r="CD51" s="1266"/>
      <c r="CE51" s="1266"/>
      <c r="CF51" s="1266">
        <v>83.6</v>
      </c>
      <c r="CG51" s="1266"/>
      <c r="CH51" s="1266"/>
      <c r="CI51" s="1266"/>
      <c r="CJ51" s="1266"/>
      <c r="CK51" s="1266"/>
      <c r="CL51" s="1266"/>
      <c r="CM51" s="1266"/>
      <c r="CN51" s="1266">
        <v>72.3</v>
      </c>
      <c r="CO51" s="1266"/>
      <c r="CP51" s="1266"/>
      <c r="CQ51" s="1266"/>
      <c r="CR51" s="1266"/>
      <c r="CS51" s="1266"/>
      <c r="CT51" s="1266"/>
      <c r="CU51" s="1266"/>
      <c r="CV51" s="1266">
        <v>65.2</v>
      </c>
      <c r="CW51" s="1266"/>
      <c r="CX51" s="1266"/>
      <c r="CY51" s="1266"/>
      <c r="CZ51" s="1266"/>
      <c r="DA51" s="1266"/>
      <c r="DB51" s="1266"/>
      <c r="DC51" s="1266"/>
    </row>
    <row r="52" spans="1:109" x14ac:dyDescent="0.15">
      <c r="B52" s="372"/>
      <c r="G52" s="1271"/>
      <c r="H52" s="1271"/>
      <c r="I52" s="1269"/>
      <c r="J52" s="1269"/>
      <c r="K52" s="1267"/>
      <c r="L52" s="1267"/>
      <c r="M52" s="1267"/>
      <c r="N52" s="1267"/>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x14ac:dyDescent="0.15">
      <c r="A53" s="380"/>
      <c r="B53" s="372"/>
      <c r="G53" s="1271"/>
      <c r="H53" s="1271"/>
      <c r="I53" s="1261"/>
      <c r="J53" s="1261"/>
      <c r="K53" s="1267"/>
      <c r="L53" s="1267"/>
      <c r="M53" s="1267"/>
      <c r="N53" s="1267"/>
      <c r="AM53" s="381"/>
      <c r="AN53" s="1268"/>
      <c r="AO53" s="1268"/>
      <c r="AP53" s="1268"/>
      <c r="AQ53" s="1268"/>
      <c r="AR53" s="1268"/>
      <c r="AS53" s="1268"/>
      <c r="AT53" s="1268"/>
      <c r="AU53" s="1268"/>
      <c r="AV53" s="1268"/>
      <c r="AW53" s="1268"/>
      <c r="AX53" s="1268"/>
      <c r="AY53" s="1268"/>
      <c r="AZ53" s="1268"/>
      <c r="BA53" s="1268"/>
      <c r="BB53" s="1268" t="s">
        <v>590</v>
      </c>
      <c r="BC53" s="1268"/>
      <c r="BD53" s="1268"/>
      <c r="BE53" s="1268"/>
      <c r="BF53" s="1268"/>
      <c r="BG53" s="1268"/>
      <c r="BH53" s="1268"/>
      <c r="BI53" s="1268"/>
      <c r="BJ53" s="1268"/>
      <c r="BK53" s="1268"/>
      <c r="BL53" s="1268"/>
      <c r="BM53" s="1268"/>
      <c r="BN53" s="1268"/>
      <c r="BO53" s="1268"/>
      <c r="BP53" s="1266">
        <v>60.8</v>
      </c>
      <c r="BQ53" s="1266"/>
      <c r="BR53" s="1266"/>
      <c r="BS53" s="1266"/>
      <c r="BT53" s="1266"/>
      <c r="BU53" s="1266"/>
      <c r="BV53" s="1266"/>
      <c r="BW53" s="1266"/>
      <c r="BX53" s="1266">
        <v>60.7</v>
      </c>
      <c r="BY53" s="1266"/>
      <c r="BZ53" s="1266"/>
      <c r="CA53" s="1266"/>
      <c r="CB53" s="1266"/>
      <c r="CC53" s="1266"/>
      <c r="CD53" s="1266"/>
      <c r="CE53" s="1266"/>
      <c r="CF53" s="1266">
        <v>61.8</v>
      </c>
      <c r="CG53" s="1266"/>
      <c r="CH53" s="1266"/>
      <c r="CI53" s="1266"/>
      <c r="CJ53" s="1266"/>
      <c r="CK53" s="1266"/>
      <c r="CL53" s="1266"/>
      <c r="CM53" s="1266"/>
      <c r="CN53" s="1266">
        <v>63.3</v>
      </c>
      <c r="CO53" s="1266"/>
      <c r="CP53" s="1266"/>
      <c r="CQ53" s="1266"/>
      <c r="CR53" s="1266"/>
      <c r="CS53" s="1266"/>
      <c r="CT53" s="1266"/>
      <c r="CU53" s="1266"/>
      <c r="CV53" s="1266">
        <v>64.8</v>
      </c>
      <c r="CW53" s="1266"/>
      <c r="CX53" s="1266"/>
      <c r="CY53" s="1266"/>
      <c r="CZ53" s="1266"/>
      <c r="DA53" s="1266"/>
      <c r="DB53" s="1266"/>
      <c r="DC53" s="1266"/>
    </row>
    <row r="54" spans="1:109" x14ac:dyDescent="0.15">
      <c r="A54" s="380"/>
      <c r="B54" s="372"/>
      <c r="G54" s="1271"/>
      <c r="H54" s="1271"/>
      <c r="I54" s="1261"/>
      <c r="J54" s="1261"/>
      <c r="K54" s="1267"/>
      <c r="L54" s="1267"/>
      <c r="M54" s="1267"/>
      <c r="N54" s="1267"/>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x14ac:dyDescent="0.15">
      <c r="A55" s="380"/>
      <c r="B55" s="372"/>
      <c r="G55" s="1261"/>
      <c r="H55" s="1261"/>
      <c r="I55" s="1261"/>
      <c r="J55" s="1261"/>
      <c r="K55" s="1267"/>
      <c r="L55" s="1267"/>
      <c r="M55" s="1267"/>
      <c r="N55" s="1267"/>
      <c r="AN55" s="1265" t="s">
        <v>591</v>
      </c>
      <c r="AO55" s="1265"/>
      <c r="AP55" s="1265"/>
      <c r="AQ55" s="1265"/>
      <c r="AR55" s="1265"/>
      <c r="AS55" s="1265"/>
      <c r="AT55" s="1265"/>
      <c r="AU55" s="1265"/>
      <c r="AV55" s="1265"/>
      <c r="AW55" s="1265"/>
      <c r="AX55" s="1265"/>
      <c r="AY55" s="1265"/>
      <c r="AZ55" s="1265"/>
      <c r="BA55" s="1265"/>
      <c r="BB55" s="1268" t="s">
        <v>589</v>
      </c>
      <c r="BC55" s="1268"/>
      <c r="BD55" s="1268"/>
      <c r="BE55" s="1268"/>
      <c r="BF55" s="1268"/>
      <c r="BG55" s="1268"/>
      <c r="BH55" s="1268"/>
      <c r="BI55" s="1268"/>
      <c r="BJ55" s="1268"/>
      <c r="BK55" s="1268"/>
      <c r="BL55" s="1268"/>
      <c r="BM55" s="1268"/>
      <c r="BN55" s="1268"/>
      <c r="BO55" s="1268"/>
      <c r="BP55" s="1266">
        <v>52.7</v>
      </c>
      <c r="BQ55" s="1266"/>
      <c r="BR55" s="1266"/>
      <c r="BS55" s="1266"/>
      <c r="BT55" s="1266"/>
      <c r="BU55" s="1266"/>
      <c r="BV55" s="1266"/>
      <c r="BW55" s="1266"/>
      <c r="BX55" s="1266">
        <v>49.7</v>
      </c>
      <c r="BY55" s="1266"/>
      <c r="BZ55" s="1266"/>
      <c r="CA55" s="1266"/>
      <c r="CB55" s="1266"/>
      <c r="CC55" s="1266"/>
      <c r="CD55" s="1266"/>
      <c r="CE55" s="1266"/>
      <c r="CF55" s="1266">
        <v>37.299999999999997</v>
      </c>
      <c r="CG55" s="1266"/>
      <c r="CH55" s="1266"/>
      <c r="CI55" s="1266"/>
      <c r="CJ55" s="1266"/>
      <c r="CK55" s="1266"/>
      <c r="CL55" s="1266"/>
      <c r="CM55" s="1266"/>
      <c r="CN55" s="1266">
        <v>25.1</v>
      </c>
      <c r="CO55" s="1266"/>
      <c r="CP55" s="1266"/>
      <c r="CQ55" s="1266"/>
      <c r="CR55" s="1266"/>
      <c r="CS55" s="1266"/>
      <c r="CT55" s="1266"/>
      <c r="CU55" s="1266"/>
      <c r="CV55" s="1266">
        <v>17.600000000000001</v>
      </c>
      <c r="CW55" s="1266"/>
      <c r="CX55" s="1266"/>
      <c r="CY55" s="1266"/>
      <c r="CZ55" s="1266"/>
      <c r="DA55" s="1266"/>
      <c r="DB55" s="1266"/>
      <c r="DC55" s="1266"/>
    </row>
    <row r="56" spans="1:109" x14ac:dyDescent="0.15">
      <c r="A56" s="380"/>
      <c r="B56" s="372"/>
      <c r="G56" s="1261"/>
      <c r="H56" s="1261"/>
      <c r="I56" s="1261"/>
      <c r="J56" s="1261"/>
      <c r="K56" s="1267"/>
      <c r="L56" s="1267"/>
      <c r="M56" s="1267"/>
      <c r="N56" s="1267"/>
      <c r="AN56" s="1265"/>
      <c r="AO56" s="1265"/>
      <c r="AP56" s="1265"/>
      <c r="AQ56" s="1265"/>
      <c r="AR56" s="1265"/>
      <c r="AS56" s="1265"/>
      <c r="AT56" s="1265"/>
      <c r="AU56" s="1265"/>
      <c r="AV56" s="1265"/>
      <c r="AW56" s="1265"/>
      <c r="AX56" s="1265"/>
      <c r="AY56" s="1265"/>
      <c r="AZ56" s="1265"/>
      <c r="BA56" s="1265"/>
      <c r="BB56" s="1268"/>
      <c r="BC56" s="1268"/>
      <c r="BD56" s="1268"/>
      <c r="BE56" s="1268"/>
      <c r="BF56" s="1268"/>
      <c r="BG56" s="1268"/>
      <c r="BH56" s="1268"/>
      <c r="BI56" s="1268"/>
      <c r="BJ56" s="1268"/>
      <c r="BK56" s="1268"/>
      <c r="BL56" s="1268"/>
      <c r="BM56" s="1268"/>
      <c r="BN56" s="1268"/>
      <c r="BO56" s="1268"/>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80" customFormat="1" x14ac:dyDescent="0.15">
      <c r="B57" s="384"/>
      <c r="G57" s="1261"/>
      <c r="H57" s="1261"/>
      <c r="I57" s="1270"/>
      <c r="J57" s="1270"/>
      <c r="K57" s="1267"/>
      <c r="L57" s="1267"/>
      <c r="M57" s="1267"/>
      <c r="N57" s="1267"/>
      <c r="AM57" s="366"/>
      <c r="AN57" s="1265"/>
      <c r="AO57" s="1265"/>
      <c r="AP57" s="1265"/>
      <c r="AQ57" s="1265"/>
      <c r="AR57" s="1265"/>
      <c r="AS57" s="1265"/>
      <c r="AT57" s="1265"/>
      <c r="AU57" s="1265"/>
      <c r="AV57" s="1265"/>
      <c r="AW57" s="1265"/>
      <c r="AX57" s="1265"/>
      <c r="AY57" s="1265"/>
      <c r="AZ57" s="1265"/>
      <c r="BA57" s="1265"/>
      <c r="BB57" s="1268" t="s">
        <v>590</v>
      </c>
      <c r="BC57" s="1268"/>
      <c r="BD57" s="1268"/>
      <c r="BE57" s="1268"/>
      <c r="BF57" s="1268"/>
      <c r="BG57" s="1268"/>
      <c r="BH57" s="1268"/>
      <c r="BI57" s="1268"/>
      <c r="BJ57" s="1268"/>
      <c r="BK57" s="1268"/>
      <c r="BL57" s="1268"/>
      <c r="BM57" s="1268"/>
      <c r="BN57" s="1268"/>
      <c r="BO57" s="1268"/>
      <c r="BP57" s="1266">
        <v>59.9</v>
      </c>
      <c r="BQ57" s="1266"/>
      <c r="BR57" s="1266"/>
      <c r="BS57" s="1266"/>
      <c r="BT57" s="1266"/>
      <c r="BU57" s="1266"/>
      <c r="BV57" s="1266"/>
      <c r="BW57" s="1266"/>
      <c r="BX57" s="1266">
        <v>60.2</v>
      </c>
      <c r="BY57" s="1266"/>
      <c r="BZ57" s="1266"/>
      <c r="CA57" s="1266"/>
      <c r="CB57" s="1266"/>
      <c r="CC57" s="1266"/>
      <c r="CD57" s="1266"/>
      <c r="CE57" s="1266"/>
      <c r="CF57" s="1266">
        <v>62</v>
      </c>
      <c r="CG57" s="1266"/>
      <c r="CH57" s="1266"/>
      <c r="CI57" s="1266"/>
      <c r="CJ57" s="1266"/>
      <c r="CK57" s="1266"/>
      <c r="CL57" s="1266"/>
      <c r="CM57" s="1266"/>
      <c r="CN57" s="1266">
        <v>63.2</v>
      </c>
      <c r="CO57" s="1266"/>
      <c r="CP57" s="1266"/>
      <c r="CQ57" s="1266"/>
      <c r="CR57" s="1266"/>
      <c r="CS57" s="1266"/>
      <c r="CT57" s="1266"/>
      <c r="CU57" s="1266"/>
      <c r="CV57" s="1266">
        <v>65.2</v>
      </c>
      <c r="CW57" s="1266"/>
      <c r="CX57" s="1266"/>
      <c r="CY57" s="1266"/>
      <c r="CZ57" s="1266"/>
      <c r="DA57" s="1266"/>
      <c r="DB57" s="1266"/>
      <c r="DC57" s="1266"/>
      <c r="DD57" s="385"/>
      <c r="DE57" s="384"/>
    </row>
    <row r="58" spans="1:109" s="380" customFormat="1" x14ac:dyDescent="0.15">
      <c r="A58" s="366"/>
      <c r="B58" s="384"/>
      <c r="G58" s="1261"/>
      <c r="H58" s="1261"/>
      <c r="I58" s="1270"/>
      <c r="J58" s="1270"/>
      <c r="K58" s="1267"/>
      <c r="L58" s="1267"/>
      <c r="M58" s="1267"/>
      <c r="N58" s="1267"/>
      <c r="AM58" s="366"/>
      <c r="AN58" s="1265"/>
      <c r="AO58" s="1265"/>
      <c r="AP58" s="1265"/>
      <c r="AQ58" s="1265"/>
      <c r="AR58" s="1265"/>
      <c r="AS58" s="1265"/>
      <c r="AT58" s="1265"/>
      <c r="AU58" s="1265"/>
      <c r="AV58" s="1265"/>
      <c r="AW58" s="1265"/>
      <c r="AX58" s="1265"/>
      <c r="AY58" s="1265"/>
      <c r="AZ58" s="1265"/>
      <c r="BA58" s="1265"/>
      <c r="BB58" s="1268"/>
      <c r="BC58" s="1268"/>
      <c r="BD58" s="1268"/>
      <c r="BE58" s="1268"/>
      <c r="BF58" s="1268"/>
      <c r="BG58" s="1268"/>
      <c r="BH58" s="1268"/>
      <c r="BI58" s="1268"/>
      <c r="BJ58" s="1268"/>
      <c r="BK58" s="1268"/>
      <c r="BL58" s="1268"/>
      <c r="BM58" s="1268"/>
      <c r="BN58" s="1268"/>
      <c r="BO58" s="1268"/>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592</v>
      </c>
    </row>
    <row r="64" spans="1:109" x14ac:dyDescent="0.15">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2" t="s">
        <v>595</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x14ac:dyDescent="0.15">
      <c r="B66" s="37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x14ac:dyDescent="0.15">
      <c r="B67" s="37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x14ac:dyDescent="0.15">
      <c r="B68" s="37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x14ac:dyDescent="0.15">
      <c r="B69" s="37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587</v>
      </c>
    </row>
    <row r="72" spans="2:107" x14ac:dyDescent="0.15">
      <c r="B72" s="372"/>
      <c r="G72" s="1261"/>
      <c r="H72" s="1261"/>
      <c r="I72" s="1261"/>
      <c r="J72" s="1261"/>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562</v>
      </c>
      <c r="BQ72" s="1265"/>
      <c r="BR72" s="1265"/>
      <c r="BS72" s="1265"/>
      <c r="BT72" s="1265"/>
      <c r="BU72" s="1265"/>
      <c r="BV72" s="1265"/>
      <c r="BW72" s="1265"/>
      <c r="BX72" s="1265" t="s">
        <v>563</v>
      </c>
      <c r="BY72" s="1265"/>
      <c r="BZ72" s="1265"/>
      <c r="CA72" s="1265"/>
      <c r="CB72" s="1265"/>
      <c r="CC72" s="1265"/>
      <c r="CD72" s="1265"/>
      <c r="CE72" s="1265"/>
      <c r="CF72" s="1265" t="s">
        <v>564</v>
      </c>
      <c r="CG72" s="1265"/>
      <c r="CH72" s="1265"/>
      <c r="CI72" s="1265"/>
      <c r="CJ72" s="1265"/>
      <c r="CK72" s="1265"/>
      <c r="CL72" s="1265"/>
      <c r="CM72" s="1265"/>
      <c r="CN72" s="1265" t="s">
        <v>565</v>
      </c>
      <c r="CO72" s="1265"/>
      <c r="CP72" s="1265"/>
      <c r="CQ72" s="1265"/>
      <c r="CR72" s="1265"/>
      <c r="CS72" s="1265"/>
      <c r="CT72" s="1265"/>
      <c r="CU72" s="1265"/>
      <c r="CV72" s="1265" t="s">
        <v>566</v>
      </c>
      <c r="CW72" s="1265"/>
      <c r="CX72" s="1265"/>
      <c r="CY72" s="1265"/>
      <c r="CZ72" s="1265"/>
      <c r="DA72" s="1265"/>
      <c r="DB72" s="1265"/>
      <c r="DC72" s="1265"/>
    </row>
    <row r="73" spans="2:107" x14ac:dyDescent="0.15">
      <c r="B73" s="372"/>
      <c r="G73" s="1271"/>
      <c r="H73" s="1271"/>
      <c r="I73" s="1271"/>
      <c r="J73" s="1271"/>
      <c r="K73" s="1272"/>
      <c r="L73" s="1272"/>
      <c r="M73" s="1272"/>
      <c r="N73" s="1272"/>
      <c r="AM73" s="381"/>
      <c r="AN73" s="1268" t="s">
        <v>588</v>
      </c>
      <c r="AO73" s="1268"/>
      <c r="AP73" s="1268"/>
      <c r="AQ73" s="1268"/>
      <c r="AR73" s="1268"/>
      <c r="AS73" s="1268"/>
      <c r="AT73" s="1268"/>
      <c r="AU73" s="1268"/>
      <c r="AV73" s="1268"/>
      <c r="AW73" s="1268"/>
      <c r="AX73" s="1268"/>
      <c r="AY73" s="1268"/>
      <c r="AZ73" s="1268"/>
      <c r="BA73" s="1268"/>
      <c r="BB73" s="1268" t="s">
        <v>589</v>
      </c>
      <c r="BC73" s="1268"/>
      <c r="BD73" s="1268"/>
      <c r="BE73" s="1268"/>
      <c r="BF73" s="1268"/>
      <c r="BG73" s="1268"/>
      <c r="BH73" s="1268"/>
      <c r="BI73" s="1268"/>
      <c r="BJ73" s="1268"/>
      <c r="BK73" s="1268"/>
      <c r="BL73" s="1268"/>
      <c r="BM73" s="1268"/>
      <c r="BN73" s="1268"/>
      <c r="BO73" s="1268"/>
      <c r="BP73" s="1266">
        <v>86</v>
      </c>
      <c r="BQ73" s="1266"/>
      <c r="BR73" s="1266"/>
      <c r="BS73" s="1266"/>
      <c r="BT73" s="1266"/>
      <c r="BU73" s="1266"/>
      <c r="BV73" s="1266"/>
      <c r="BW73" s="1266"/>
      <c r="BX73" s="1266">
        <v>93.9</v>
      </c>
      <c r="BY73" s="1266"/>
      <c r="BZ73" s="1266"/>
      <c r="CA73" s="1266"/>
      <c r="CB73" s="1266"/>
      <c r="CC73" s="1266"/>
      <c r="CD73" s="1266"/>
      <c r="CE73" s="1266"/>
      <c r="CF73" s="1266">
        <v>83.6</v>
      </c>
      <c r="CG73" s="1266"/>
      <c r="CH73" s="1266"/>
      <c r="CI73" s="1266"/>
      <c r="CJ73" s="1266"/>
      <c r="CK73" s="1266"/>
      <c r="CL73" s="1266"/>
      <c r="CM73" s="1266"/>
      <c r="CN73" s="1266">
        <v>72.3</v>
      </c>
      <c r="CO73" s="1266"/>
      <c r="CP73" s="1266"/>
      <c r="CQ73" s="1266"/>
      <c r="CR73" s="1266"/>
      <c r="CS73" s="1266"/>
      <c r="CT73" s="1266"/>
      <c r="CU73" s="1266"/>
      <c r="CV73" s="1266">
        <v>65.2</v>
      </c>
      <c r="CW73" s="1266"/>
      <c r="CX73" s="1266"/>
      <c r="CY73" s="1266"/>
      <c r="CZ73" s="1266"/>
      <c r="DA73" s="1266"/>
      <c r="DB73" s="1266"/>
      <c r="DC73" s="1266"/>
    </row>
    <row r="74" spans="2:107" x14ac:dyDescent="0.15">
      <c r="B74" s="372"/>
      <c r="G74" s="1271"/>
      <c r="H74" s="1271"/>
      <c r="I74" s="1271"/>
      <c r="J74" s="1271"/>
      <c r="K74" s="1272"/>
      <c r="L74" s="1272"/>
      <c r="M74" s="1272"/>
      <c r="N74" s="1272"/>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6"/>
      <c r="BQ74" s="1266"/>
      <c r="BR74" s="1266"/>
      <c r="BS74" s="1266"/>
      <c r="BT74" s="1266"/>
      <c r="BU74" s="1266"/>
      <c r="BV74" s="1266"/>
      <c r="BW74" s="1266"/>
      <c r="BX74" s="1266"/>
      <c r="BY74" s="1266"/>
      <c r="BZ74" s="1266"/>
      <c r="CA74" s="1266"/>
      <c r="CB74" s="1266"/>
      <c r="CC74" s="1266"/>
      <c r="CD74" s="1266"/>
      <c r="CE74" s="1266"/>
      <c r="CF74" s="1266"/>
      <c r="CG74" s="1266"/>
      <c r="CH74" s="1266"/>
      <c r="CI74" s="1266"/>
      <c r="CJ74" s="1266"/>
      <c r="CK74" s="1266"/>
      <c r="CL74" s="1266"/>
      <c r="CM74" s="1266"/>
      <c r="CN74" s="1266"/>
      <c r="CO74" s="1266"/>
      <c r="CP74" s="1266"/>
      <c r="CQ74" s="1266"/>
      <c r="CR74" s="1266"/>
      <c r="CS74" s="1266"/>
      <c r="CT74" s="1266"/>
      <c r="CU74" s="1266"/>
      <c r="CV74" s="1266"/>
      <c r="CW74" s="1266"/>
      <c r="CX74" s="1266"/>
      <c r="CY74" s="1266"/>
      <c r="CZ74" s="1266"/>
      <c r="DA74" s="1266"/>
      <c r="DB74" s="1266"/>
      <c r="DC74" s="1266"/>
    </row>
    <row r="75" spans="2:107" x14ac:dyDescent="0.15">
      <c r="B75" s="372"/>
      <c r="G75" s="1271"/>
      <c r="H75" s="1271"/>
      <c r="I75" s="1261"/>
      <c r="J75" s="1261"/>
      <c r="K75" s="1267"/>
      <c r="L75" s="1267"/>
      <c r="M75" s="1267"/>
      <c r="N75" s="1267"/>
      <c r="AM75" s="381"/>
      <c r="AN75" s="1268"/>
      <c r="AO75" s="1268"/>
      <c r="AP75" s="1268"/>
      <c r="AQ75" s="1268"/>
      <c r="AR75" s="1268"/>
      <c r="AS75" s="1268"/>
      <c r="AT75" s="1268"/>
      <c r="AU75" s="1268"/>
      <c r="AV75" s="1268"/>
      <c r="AW75" s="1268"/>
      <c r="AX75" s="1268"/>
      <c r="AY75" s="1268"/>
      <c r="AZ75" s="1268"/>
      <c r="BA75" s="1268"/>
      <c r="BB75" s="1268" t="s">
        <v>593</v>
      </c>
      <c r="BC75" s="1268"/>
      <c r="BD75" s="1268"/>
      <c r="BE75" s="1268"/>
      <c r="BF75" s="1268"/>
      <c r="BG75" s="1268"/>
      <c r="BH75" s="1268"/>
      <c r="BI75" s="1268"/>
      <c r="BJ75" s="1268"/>
      <c r="BK75" s="1268"/>
      <c r="BL75" s="1268"/>
      <c r="BM75" s="1268"/>
      <c r="BN75" s="1268"/>
      <c r="BO75" s="1268"/>
      <c r="BP75" s="1266">
        <v>12.8</v>
      </c>
      <c r="BQ75" s="1266"/>
      <c r="BR75" s="1266"/>
      <c r="BS75" s="1266"/>
      <c r="BT75" s="1266"/>
      <c r="BU75" s="1266"/>
      <c r="BV75" s="1266"/>
      <c r="BW75" s="1266"/>
      <c r="BX75" s="1266">
        <v>12.2</v>
      </c>
      <c r="BY75" s="1266"/>
      <c r="BZ75" s="1266"/>
      <c r="CA75" s="1266"/>
      <c r="CB75" s="1266"/>
      <c r="CC75" s="1266"/>
      <c r="CD75" s="1266"/>
      <c r="CE75" s="1266"/>
      <c r="CF75" s="1266">
        <v>11.6</v>
      </c>
      <c r="CG75" s="1266"/>
      <c r="CH75" s="1266"/>
      <c r="CI75" s="1266"/>
      <c r="CJ75" s="1266"/>
      <c r="CK75" s="1266"/>
      <c r="CL75" s="1266"/>
      <c r="CM75" s="1266"/>
      <c r="CN75" s="1266">
        <v>11.1</v>
      </c>
      <c r="CO75" s="1266"/>
      <c r="CP75" s="1266"/>
      <c r="CQ75" s="1266"/>
      <c r="CR75" s="1266"/>
      <c r="CS75" s="1266"/>
      <c r="CT75" s="1266"/>
      <c r="CU75" s="1266"/>
      <c r="CV75" s="1266">
        <v>11.5</v>
      </c>
      <c r="CW75" s="1266"/>
      <c r="CX75" s="1266"/>
      <c r="CY75" s="1266"/>
      <c r="CZ75" s="1266"/>
      <c r="DA75" s="1266"/>
      <c r="DB75" s="1266"/>
      <c r="DC75" s="1266"/>
    </row>
    <row r="76" spans="2:107" x14ac:dyDescent="0.15">
      <c r="B76" s="372"/>
      <c r="G76" s="1271"/>
      <c r="H76" s="1271"/>
      <c r="I76" s="1261"/>
      <c r="J76" s="1261"/>
      <c r="K76" s="1267"/>
      <c r="L76" s="1267"/>
      <c r="M76" s="1267"/>
      <c r="N76" s="1267"/>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6"/>
      <c r="BQ76" s="1266"/>
      <c r="BR76" s="1266"/>
      <c r="BS76" s="1266"/>
      <c r="BT76" s="1266"/>
      <c r="BU76" s="1266"/>
      <c r="BV76" s="1266"/>
      <c r="BW76" s="1266"/>
      <c r="BX76" s="1266"/>
      <c r="BY76" s="1266"/>
      <c r="BZ76" s="1266"/>
      <c r="CA76" s="1266"/>
      <c r="CB76" s="1266"/>
      <c r="CC76" s="1266"/>
      <c r="CD76" s="1266"/>
      <c r="CE76" s="1266"/>
      <c r="CF76" s="1266"/>
      <c r="CG76" s="1266"/>
      <c r="CH76" s="1266"/>
      <c r="CI76" s="1266"/>
      <c r="CJ76" s="1266"/>
      <c r="CK76" s="1266"/>
      <c r="CL76" s="1266"/>
      <c r="CM76" s="1266"/>
      <c r="CN76" s="1266"/>
      <c r="CO76" s="1266"/>
      <c r="CP76" s="1266"/>
      <c r="CQ76" s="1266"/>
      <c r="CR76" s="1266"/>
      <c r="CS76" s="1266"/>
      <c r="CT76" s="1266"/>
      <c r="CU76" s="1266"/>
      <c r="CV76" s="1266"/>
      <c r="CW76" s="1266"/>
      <c r="CX76" s="1266"/>
      <c r="CY76" s="1266"/>
      <c r="CZ76" s="1266"/>
      <c r="DA76" s="1266"/>
      <c r="DB76" s="1266"/>
      <c r="DC76" s="1266"/>
    </row>
    <row r="77" spans="2:107" x14ac:dyDescent="0.15">
      <c r="B77" s="372"/>
      <c r="G77" s="1261"/>
      <c r="H77" s="1261"/>
      <c r="I77" s="1261"/>
      <c r="J77" s="1261"/>
      <c r="K77" s="1272"/>
      <c r="L77" s="1272"/>
      <c r="M77" s="1272"/>
      <c r="N77" s="1272"/>
      <c r="AN77" s="1265" t="s">
        <v>591</v>
      </c>
      <c r="AO77" s="1265"/>
      <c r="AP77" s="1265"/>
      <c r="AQ77" s="1265"/>
      <c r="AR77" s="1265"/>
      <c r="AS77" s="1265"/>
      <c r="AT77" s="1265"/>
      <c r="AU77" s="1265"/>
      <c r="AV77" s="1265"/>
      <c r="AW77" s="1265"/>
      <c r="AX77" s="1265"/>
      <c r="AY77" s="1265"/>
      <c r="AZ77" s="1265"/>
      <c r="BA77" s="1265"/>
      <c r="BB77" s="1268" t="s">
        <v>589</v>
      </c>
      <c r="BC77" s="1268"/>
      <c r="BD77" s="1268"/>
      <c r="BE77" s="1268"/>
      <c r="BF77" s="1268"/>
      <c r="BG77" s="1268"/>
      <c r="BH77" s="1268"/>
      <c r="BI77" s="1268"/>
      <c r="BJ77" s="1268"/>
      <c r="BK77" s="1268"/>
      <c r="BL77" s="1268"/>
      <c r="BM77" s="1268"/>
      <c r="BN77" s="1268"/>
      <c r="BO77" s="1268"/>
      <c r="BP77" s="1266">
        <v>52.7</v>
      </c>
      <c r="BQ77" s="1266"/>
      <c r="BR77" s="1266"/>
      <c r="BS77" s="1266"/>
      <c r="BT77" s="1266"/>
      <c r="BU77" s="1266"/>
      <c r="BV77" s="1266"/>
      <c r="BW77" s="1266"/>
      <c r="BX77" s="1266">
        <v>49.7</v>
      </c>
      <c r="BY77" s="1266"/>
      <c r="BZ77" s="1266"/>
      <c r="CA77" s="1266"/>
      <c r="CB77" s="1266"/>
      <c r="CC77" s="1266"/>
      <c r="CD77" s="1266"/>
      <c r="CE77" s="1266"/>
      <c r="CF77" s="1266">
        <v>37.299999999999997</v>
      </c>
      <c r="CG77" s="1266"/>
      <c r="CH77" s="1266"/>
      <c r="CI77" s="1266"/>
      <c r="CJ77" s="1266"/>
      <c r="CK77" s="1266"/>
      <c r="CL77" s="1266"/>
      <c r="CM77" s="1266"/>
      <c r="CN77" s="1266">
        <v>25.1</v>
      </c>
      <c r="CO77" s="1266"/>
      <c r="CP77" s="1266"/>
      <c r="CQ77" s="1266"/>
      <c r="CR77" s="1266"/>
      <c r="CS77" s="1266"/>
      <c r="CT77" s="1266"/>
      <c r="CU77" s="1266"/>
      <c r="CV77" s="1266">
        <v>17.600000000000001</v>
      </c>
      <c r="CW77" s="1266"/>
      <c r="CX77" s="1266"/>
      <c r="CY77" s="1266"/>
      <c r="CZ77" s="1266"/>
      <c r="DA77" s="1266"/>
      <c r="DB77" s="1266"/>
      <c r="DC77" s="1266"/>
    </row>
    <row r="78" spans="2:107" x14ac:dyDescent="0.15">
      <c r="B78" s="372"/>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8"/>
      <c r="BC78" s="1268"/>
      <c r="BD78" s="1268"/>
      <c r="BE78" s="1268"/>
      <c r="BF78" s="1268"/>
      <c r="BG78" s="1268"/>
      <c r="BH78" s="1268"/>
      <c r="BI78" s="1268"/>
      <c r="BJ78" s="1268"/>
      <c r="BK78" s="1268"/>
      <c r="BL78" s="1268"/>
      <c r="BM78" s="1268"/>
      <c r="BN78" s="1268"/>
      <c r="BO78" s="1268"/>
      <c r="BP78" s="1266"/>
      <c r="BQ78" s="1266"/>
      <c r="BR78" s="1266"/>
      <c r="BS78" s="1266"/>
      <c r="BT78" s="1266"/>
      <c r="BU78" s="1266"/>
      <c r="BV78" s="1266"/>
      <c r="BW78" s="1266"/>
      <c r="BX78" s="1266"/>
      <c r="BY78" s="1266"/>
      <c r="BZ78" s="1266"/>
      <c r="CA78" s="1266"/>
      <c r="CB78" s="1266"/>
      <c r="CC78" s="1266"/>
      <c r="CD78" s="1266"/>
      <c r="CE78" s="1266"/>
      <c r="CF78" s="1266"/>
      <c r="CG78" s="1266"/>
      <c r="CH78" s="1266"/>
      <c r="CI78" s="1266"/>
      <c r="CJ78" s="1266"/>
      <c r="CK78" s="1266"/>
      <c r="CL78" s="1266"/>
      <c r="CM78" s="1266"/>
      <c r="CN78" s="1266"/>
      <c r="CO78" s="1266"/>
      <c r="CP78" s="1266"/>
      <c r="CQ78" s="1266"/>
      <c r="CR78" s="1266"/>
      <c r="CS78" s="1266"/>
      <c r="CT78" s="1266"/>
      <c r="CU78" s="1266"/>
      <c r="CV78" s="1266"/>
      <c r="CW78" s="1266"/>
      <c r="CX78" s="1266"/>
      <c r="CY78" s="1266"/>
      <c r="CZ78" s="1266"/>
      <c r="DA78" s="1266"/>
      <c r="DB78" s="1266"/>
      <c r="DC78" s="1266"/>
    </row>
    <row r="79" spans="2:107" x14ac:dyDescent="0.15">
      <c r="B79" s="372"/>
      <c r="G79" s="1261"/>
      <c r="H79" s="1261"/>
      <c r="I79" s="1270"/>
      <c r="J79" s="1270"/>
      <c r="K79" s="1273"/>
      <c r="L79" s="1273"/>
      <c r="M79" s="1273"/>
      <c r="N79" s="1273"/>
      <c r="AN79" s="1265"/>
      <c r="AO79" s="1265"/>
      <c r="AP79" s="1265"/>
      <c r="AQ79" s="1265"/>
      <c r="AR79" s="1265"/>
      <c r="AS79" s="1265"/>
      <c r="AT79" s="1265"/>
      <c r="AU79" s="1265"/>
      <c r="AV79" s="1265"/>
      <c r="AW79" s="1265"/>
      <c r="AX79" s="1265"/>
      <c r="AY79" s="1265"/>
      <c r="AZ79" s="1265"/>
      <c r="BA79" s="1265"/>
      <c r="BB79" s="1268" t="s">
        <v>593</v>
      </c>
      <c r="BC79" s="1268"/>
      <c r="BD79" s="1268"/>
      <c r="BE79" s="1268"/>
      <c r="BF79" s="1268"/>
      <c r="BG79" s="1268"/>
      <c r="BH79" s="1268"/>
      <c r="BI79" s="1268"/>
      <c r="BJ79" s="1268"/>
      <c r="BK79" s="1268"/>
      <c r="BL79" s="1268"/>
      <c r="BM79" s="1268"/>
      <c r="BN79" s="1268"/>
      <c r="BO79" s="1268"/>
      <c r="BP79" s="1266">
        <v>9.5</v>
      </c>
      <c r="BQ79" s="1266"/>
      <c r="BR79" s="1266"/>
      <c r="BS79" s="1266"/>
      <c r="BT79" s="1266"/>
      <c r="BU79" s="1266"/>
      <c r="BV79" s="1266"/>
      <c r="BW79" s="1266"/>
      <c r="BX79" s="1266">
        <v>9.1999999999999993</v>
      </c>
      <c r="BY79" s="1266"/>
      <c r="BZ79" s="1266"/>
      <c r="CA79" s="1266"/>
      <c r="CB79" s="1266"/>
      <c r="CC79" s="1266"/>
      <c r="CD79" s="1266"/>
      <c r="CE79" s="1266"/>
      <c r="CF79" s="1266">
        <v>8.6</v>
      </c>
      <c r="CG79" s="1266"/>
      <c r="CH79" s="1266"/>
      <c r="CI79" s="1266"/>
      <c r="CJ79" s="1266"/>
      <c r="CK79" s="1266"/>
      <c r="CL79" s="1266"/>
      <c r="CM79" s="1266"/>
      <c r="CN79" s="1266">
        <v>8.3000000000000007</v>
      </c>
      <c r="CO79" s="1266"/>
      <c r="CP79" s="1266"/>
      <c r="CQ79" s="1266"/>
      <c r="CR79" s="1266"/>
      <c r="CS79" s="1266"/>
      <c r="CT79" s="1266"/>
      <c r="CU79" s="1266"/>
      <c r="CV79" s="1266">
        <v>8.4</v>
      </c>
      <c r="CW79" s="1266"/>
      <c r="CX79" s="1266"/>
      <c r="CY79" s="1266"/>
      <c r="CZ79" s="1266"/>
      <c r="DA79" s="1266"/>
      <c r="DB79" s="1266"/>
      <c r="DC79" s="1266"/>
    </row>
    <row r="80" spans="2:107" x14ac:dyDescent="0.15">
      <c r="B80" s="372"/>
      <c r="G80" s="1261"/>
      <c r="H80" s="1261"/>
      <c r="I80" s="1270"/>
      <c r="J80" s="1270"/>
      <c r="K80" s="1273"/>
      <c r="L80" s="1273"/>
      <c r="M80" s="1273"/>
      <c r="N80" s="1273"/>
      <c r="AN80" s="1265"/>
      <c r="AO80" s="1265"/>
      <c r="AP80" s="1265"/>
      <c r="AQ80" s="1265"/>
      <c r="AR80" s="1265"/>
      <c r="AS80" s="1265"/>
      <c r="AT80" s="1265"/>
      <c r="AU80" s="1265"/>
      <c r="AV80" s="1265"/>
      <c r="AW80" s="1265"/>
      <c r="AX80" s="1265"/>
      <c r="AY80" s="1265"/>
      <c r="AZ80" s="1265"/>
      <c r="BA80" s="1265"/>
      <c r="BB80" s="1268"/>
      <c r="BC80" s="1268"/>
      <c r="BD80" s="1268"/>
      <c r="BE80" s="1268"/>
      <c r="BF80" s="1268"/>
      <c r="BG80" s="1268"/>
      <c r="BH80" s="1268"/>
      <c r="BI80" s="1268"/>
      <c r="BJ80" s="1268"/>
      <c r="BK80" s="1268"/>
      <c r="BL80" s="1268"/>
      <c r="BM80" s="1268"/>
      <c r="BN80" s="1268"/>
      <c r="BO80" s="1268"/>
      <c r="BP80" s="1266"/>
      <c r="BQ80" s="1266"/>
      <c r="BR80" s="1266"/>
      <c r="BS80" s="1266"/>
      <c r="BT80" s="1266"/>
      <c r="BU80" s="1266"/>
      <c r="BV80" s="1266"/>
      <c r="BW80" s="1266"/>
      <c r="BX80" s="1266"/>
      <c r="BY80" s="1266"/>
      <c r="BZ80" s="1266"/>
      <c r="CA80" s="1266"/>
      <c r="CB80" s="1266"/>
      <c r="CC80" s="1266"/>
      <c r="CD80" s="1266"/>
      <c r="CE80" s="1266"/>
      <c r="CF80" s="1266"/>
      <c r="CG80" s="1266"/>
      <c r="CH80" s="1266"/>
      <c r="CI80" s="1266"/>
      <c r="CJ80" s="1266"/>
      <c r="CK80" s="1266"/>
      <c r="CL80" s="1266"/>
      <c r="CM80" s="1266"/>
      <c r="CN80" s="1266"/>
      <c r="CO80" s="1266"/>
      <c r="CP80" s="1266"/>
      <c r="CQ80" s="1266"/>
      <c r="CR80" s="1266"/>
      <c r="CS80" s="1266"/>
      <c r="CT80" s="1266"/>
      <c r="CU80" s="1266"/>
      <c r="CV80" s="1266"/>
      <c r="CW80" s="1266"/>
      <c r="CX80" s="1266"/>
      <c r="CY80" s="1266"/>
      <c r="CZ80" s="1266"/>
      <c r="DA80" s="1266"/>
      <c r="DB80" s="1266"/>
      <c r="DC80" s="126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5dbsj8FXqN0iMfuohMvYdSGkOEmEUzhNj6QReXOVcioN0bmFxqpHs1kHIf6uXpotckvRedkQwssokl8S/LvEg==" saltValue="RegZIhRtofz9xwGrKv2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RdVMhK9GRaMpXtxNm5tHz4XetDDRDQpx3Mgy+TGZgSLs3vo+vn6/5jqGufyguhcyqJATm/bkkxDZko0TLMezrQ==" saltValue="4SE0hEcu9O9QXuZX6lzj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CQefnQJw/JMJx7DE/tF9B9hRSvGacBZ9qIOxzNQMh8PuEuv0WgfMOdihnhwdjSW+Mm1ZeSUvzBU9UpLfcJastA==" saltValue="EdLnJT8G91uKVjn2ANeA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123176</v>
      </c>
      <c r="E3" s="156"/>
      <c r="F3" s="157">
        <v>69729</v>
      </c>
      <c r="G3" s="158"/>
      <c r="H3" s="159"/>
    </row>
    <row r="4" spans="1:8" x14ac:dyDescent="0.15">
      <c r="A4" s="160"/>
      <c r="B4" s="161"/>
      <c r="C4" s="162"/>
      <c r="D4" s="163">
        <v>43156</v>
      </c>
      <c r="E4" s="164"/>
      <c r="F4" s="165">
        <v>38908</v>
      </c>
      <c r="G4" s="166"/>
      <c r="H4" s="167"/>
    </row>
    <row r="5" spans="1:8" x14ac:dyDescent="0.15">
      <c r="A5" s="148" t="s">
        <v>554</v>
      </c>
      <c r="B5" s="153"/>
      <c r="C5" s="154"/>
      <c r="D5" s="155">
        <v>203189</v>
      </c>
      <c r="E5" s="156"/>
      <c r="F5" s="157">
        <v>74581</v>
      </c>
      <c r="G5" s="158"/>
      <c r="H5" s="159"/>
    </row>
    <row r="6" spans="1:8" x14ac:dyDescent="0.15">
      <c r="A6" s="160"/>
      <c r="B6" s="161"/>
      <c r="C6" s="162"/>
      <c r="D6" s="163">
        <v>76404</v>
      </c>
      <c r="E6" s="164"/>
      <c r="F6" s="165">
        <v>41563</v>
      </c>
      <c r="G6" s="166"/>
      <c r="H6" s="167"/>
    </row>
    <row r="7" spans="1:8" x14ac:dyDescent="0.15">
      <c r="A7" s="148" t="s">
        <v>555</v>
      </c>
      <c r="B7" s="153"/>
      <c r="C7" s="154"/>
      <c r="D7" s="155">
        <v>109252</v>
      </c>
      <c r="E7" s="156"/>
      <c r="F7" s="157">
        <v>76347</v>
      </c>
      <c r="G7" s="158"/>
      <c r="H7" s="159"/>
    </row>
    <row r="8" spans="1:8" x14ac:dyDescent="0.15">
      <c r="A8" s="160"/>
      <c r="B8" s="161"/>
      <c r="C8" s="162"/>
      <c r="D8" s="163">
        <v>42434</v>
      </c>
      <c r="E8" s="164"/>
      <c r="F8" s="165">
        <v>41762</v>
      </c>
      <c r="G8" s="166"/>
      <c r="H8" s="167"/>
    </row>
    <row r="9" spans="1:8" x14ac:dyDescent="0.15">
      <c r="A9" s="148" t="s">
        <v>556</v>
      </c>
      <c r="B9" s="153"/>
      <c r="C9" s="154"/>
      <c r="D9" s="155">
        <v>63355</v>
      </c>
      <c r="E9" s="156"/>
      <c r="F9" s="157">
        <v>69604</v>
      </c>
      <c r="G9" s="158"/>
      <c r="H9" s="159"/>
    </row>
    <row r="10" spans="1:8" x14ac:dyDescent="0.15">
      <c r="A10" s="160"/>
      <c r="B10" s="161"/>
      <c r="C10" s="162"/>
      <c r="D10" s="163">
        <v>29711</v>
      </c>
      <c r="E10" s="164"/>
      <c r="F10" s="165">
        <v>36247</v>
      </c>
      <c r="G10" s="166"/>
      <c r="H10" s="167"/>
    </row>
    <row r="11" spans="1:8" x14ac:dyDescent="0.15">
      <c r="A11" s="148" t="s">
        <v>557</v>
      </c>
      <c r="B11" s="153"/>
      <c r="C11" s="154"/>
      <c r="D11" s="155">
        <v>69555</v>
      </c>
      <c r="E11" s="156"/>
      <c r="F11" s="157">
        <v>68410</v>
      </c>
      <c r="G11" s="158"/>
      <c r="H11" s="159"/>
    </row>
    <row r="12" spans="1:8" x14ac:dyDescent="0.15">
      <c r="A12" s="160"/>
      <c r="B12" s="161"/>
      <c r="C12" s="168"/>
      <c r="D12" s="163">
        <v>35988</v>
      </c>
      <c r="E12" s="164"/>
      <c r="F12" s="165">
        <v>35086</v>
      </c>
      <c r="G12" s="166"/>
      <c r="H12" s="167"/>
    </row>
    <row r="13" spans="1:8" x14ac:dyDescent="0.15">
      <c r="A13" s="148"/>
      <c r="B13" s="153"/>
      <c r="C13" s="169"/>
      <c r="D13" s="170">
        <v>113705</v>
      </c>
      <c r="E13" s="171"/>
      <c r="F13" s="172">
        <v>71734</v>
      </c>
      <c r="G13" s="173"/>
      <c r="H13" s="159"/>
    </row>
    <row r="14" spans="1:8" x14ac:dyDescent="0.15">
      <c r="A14" s="160"/>
      <c r="B14" s="161"/>
      <c r="C14" s="162"/>
      <c r="D14" s="163">
        <v>45539</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6.79</v>
      </c>
      <c r="C19" s="174">
        <f>ROUND(VALUE(SUBSTITUTE(実質収支比率等に係る経年分析!G$48,"▲","-")),2)</f>
        <v>6.59</v>
      </c>
      <c r="D19" s="174">
        <f>ROUND(VALUE(SUBSTITUTE(実質収支比率等に係る経年分析!H$48,"▲","-")),2)</f>
        <v>8.5299999999999994</v>
      </c>
      <c r="E19" s="174">
        <f>ROUND(VALUE(SUBSTITUTE(実質収支比率等に係る経年分析!I$48,"▲","-")),2)</f>
        <v>12.03</v>
      </c>
      <c r="F19" s="174">
        <f>ROUND(VALUE(SUBSTITUTE(実質収支比率等に係る経年分析!J$48,"▲","-")),2)</f>
        <v>13.64</v>
      </c>
    </row>
    <row r="20" spans="1:11" x14ac:dyDescent="0.15">
      <c r="A20" s="174" t="s">
        <v>57</v>
      </c>
      <c r="B20" s="174">
        <f>ROUND(VALUE(SUBSTITUTE(実質収支比率等に係る経年分析!F$47,"▲","-")),2)</f>
        <v>10.85</v>
      </c>
      <c r="C20" s="174">
        <f>ROUND(VALUE(SUBSTITUTE(実質収支比率等に係る経年分析!G$47,"▲","-")),2)</f>
        <v>9.69</v>
      </c>
      <c r="D20" s="174">
        <f>ROUND(VALUE(SUBSTITUTE(実質収支比率等に係る経年分析!H$47,"▲","-")),2)</f>
        <v>8.93</v>
      </c>
      <c r="E20" s="174">
        <f>ROUND(VALUE(SUBSTITUTE(実質収支比率等に係る経年分析!I$47,"▲","-")),2)</f>
        <v>9.85</v>
      </c>
      <c r="F20" s="174">
        <f>ROUND(VALUE(SUBSTITUTE(実質収支比率等に係る経年分析!J$47,"▲","-")),2)</f>
        <v>11.87</v>
      </c>
    </row>
    <row r="21" spans="1:11" x14ac:dyDescent="0.15">
      <c r="A21" s="174" t="s">
        <v>58</v>
      </c>
      <c r="B21" s="174">
        <f>IF(ISNUMBER(VALUE(SUBSTITUTE(実質収支比率等に係る経年分析!F$49,"▲","-"))),ROUND(VALUE(SUBSTITUTE(実質収支比率等に係る経年分析!F$49,"▲","-")),2),NA())</f>
        <v>-0.79</v>
      </c>
      <c r="C21" s="174">
        <f>IF(ISNUMBER(VALUE(SUBSTITUTE(実質収支比率等に係る経年分析!G$49,"▲","-"))),ROUND(VALUE(SUBSTITUTE(実質収支比率等に係る経年分析!G$49,"▲","-")),2),NA())</f>
        <v>-1.54</v>
      </c>
      <c r="D21" s="174">
        <f>IF(ISNUMBER(VALUE(SUBSTITUTE(実質収支比率等に係る経年分析!H$49,"▲","-"))),ROUND(VALUE(SUBSTITUTE(実質収支比率等に係る経年分析!H$49,"▲","-")),2),NA())</f>
        <v>1.51</v>
      </c>
      <c r="E21" s="174">
        <f>IF(ISNUMBER(VALUE(SUBSTITUTE(実質収支比率等に係る経年分析!I$49,"▲","-"))),ROUND(VALUE(SUBSTITUTE(実質収支比率等に係る経年分析!I$49,"▲","-")),2),NA())</f>
        <v>4.8499999999999996</v>
      </c>
      <c r="F21" s="174">
        <f>IF(ISNUMBER(VALUE(SUBSTITUTE(実質収支比率等に係る経年分析!J$49,"▲","-"))),ROUND(VALUE(SUBSTITUTE(実質収支比率等に係る経年分析!J$49,"▲","-")),2),NA())</f>
        <v>3.37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0.84</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4.1100000000000003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3.72</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3.86</v>
      </c>
    </row>
    <row r="35" spans="1:16" x14ac:dyDescent="0.15">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8.3000000000000007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8.4700000000000006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3822</v>
      </c>
      <c r="E42" s="176"/>
      <c r="F42" s="176"/>
      <c r="G42" s="176">
        <f>'実質公債費比率（分子）の構造'!L$52</f>
        <v>3797</v>
      </c>
      <c r="H42" s="176"/>
      <c r="I42" s="176"/>
      <c r="J42" s="176">
        <f>'実質公債費比率（分子）の構造'!M$52</f>
        <v>3632</v>
      </c>
      <c r="K42" s="176"/>
      <c r="L42" s="176"/>
      <c r="M42" s="176">
        <f>'実質公債費比率（分子）の構造'!N$52</f>
        <v>3522</v>
      </c>
      <c r="N42" s="176"/>
      <c r="O42" s="176"/>
      <c r="P42" s="176">
        <f>'実質公債費比率（分子）の構造'!O$52</f>
        <v>3789</v>
      </c>
    </row>
    <row r="43" spans="1:16" x14ac:dyDescent="0.15">
      <c r="A43" s="176" t="s">
        <v>66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18</v>
      </c>
      <c r="C44" s="176"/>
      <c r="D44" s="176"/>
      <c r="E44" s="176">
        <f>'実質公債費比率（分子）の構造'!L$50</f>
        <v>11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10</v>
      </c>
      <c r="C45" s="176"/>
      <c r="D45" s="176"/>
      <c r="E45" s="176">
        <f>'実質公債費比率（分子）の構造'!L$49</f>
        <v>6</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1032</v>
      </c>
      <c r="C46" s="176"/>
      <c r="D46" s="176"/>
      <c r="E46" s="176">
        <f>'実質公債費比率（分子）の構造'!L$48</f>
        <v>1109</v>
      </c>
      <c r="F46" s="176"/>
      <c r="G46" s="176"/>
      <c r="H46" s="176">
        <f>'実質公債費比率（分子）の構造'!M$48</f>
        <v>1070</v>
      </c>
      <c r="I46" s="176"/>
      <c r="J46" s="176"/>
      <c r="K46" s="176">
        <f>'実質公債費比率（分子）の構造'!N$48</f>
        <v>998</v>
      </c>
      <c r="L46" s="176"/>
      <c r="M46" s="176"/>
      <c r="N46" s="176">
        <f>'実質公債費比率（分子）の構造'!O$48</f>
        <v>960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4258</v>
      </c>
      <c r="C49" s="176"/>
      <c r="D49" s="176"/>
      <c r="E49" s="176">
        <f>'実質公債費比率（分子）の構造'!L$45</f>
        <v>4083</v>
      </c>
      <c r="F49" s="176"/>
      <c r="G49" s="176"/>
      <c r="H49" s="176">
        <f>'実質公債費比率（分子）の構造'!M$45</f>
        <v>3974</v>
      </c>
      <c r="I49" s="176"/>
      <c r="J49" s="176"/>
      <c r="K49" s="176">
        <f>'実質公債費比率（分子）の構造'!N$45</f>
        <v>3920</v>
      </c>
      <c r="L49" s="176"/>
      <c r="M49" s="176"/>
      <c r="N49" s="176">
        <f>'実質公債費比率（分子）の構造'!O$45</f>
        <v>4450</v>
      </c>
      <c r="O49" s="176"/>
      <c r="P49" s="176"/>
    </row>
    <row r="50" spans="1:16" x14ac:dyDescent="0.15">
      <c r="A50" s="176" t="s">
        <v>73</v>
      </c>
      <c r="B50" s="176" t="e">
        <f>NA()</f>
        <v>#N/A</v>
      </c>
      <c r="C50" s="176">
        <f>IF(ISNUMBER('実質公債費比率（分子）の構造'!K$53),'実質公債費比率（分子）の構造'!K$53,NA())</f>
        <v>1496</v>
      </c>
      <c r="D50" s="176" t="e">
        <f>NA()</f>
        <v>#N/A</v>
      </c>
      <c r="E50" s="176" t="e">
        <f>NA()</f>
        <v>#N/A</v>
      </c>
      <c r="F50" s="176">
        <f>IF(ISNUMBER('実質公債費比率（分子）の構造'!L$53),'実質公債費比率（分子）の構造'!L$53,NA())</f>
        <v>1412</v>
      </c>
      <c r="G50" s="176" t="e">
        <f>NA()</f>
        <v>#N/A</v>
      </c>
      <c r="H50" s="176" t="e">
        <f>NA()</f>
        <v>#N/A</v>
      </c>
      <c r="I50" s="176">
        <f>IF(ISNUMBER('実質公債費比率（分子）の構造'!M$53),'実質公債費比率（分子）の構造'!M$53,NA())</f>
        <v>1412</v>
      </c>
      <c r="J50" s="176" t="e">
        <f>NA()</f>
        <v>#N/A</v>
      </c>
      <c r="K50" s="176" t="e">
        <f>NA()</f>
        <v>#N/A</v>
      </c>
      <c r="L50" s="176">
        <f>IF(ISNUMBER('実質公債費比率（分子）の構造'!N$53),'実質公債費比率（分子）の構造'!N$53,NA())</f>
        <v>1396</v>
      </c>
      <c r="M50" s="176" t="e">
        <f>NA()</f>
        <v>#N/A</v>
      </c>
      <c r="N50" s="176" t="e">
        <f>NA()</f>
        <v>#N/A</v>
      </c>
      <c r="O50" s="176">
        <f>IF(ISNUMBER('実質公債費比率（分子）の構造'!O$53),'実質公債費比率（分子）の構造'!O$53,NA())</f>
        <v>1621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36117</v>
      </c>
      <c r="E56" s="175"/>
      <c r="F56" s="175"/>
      <c r="G56" s="175">
        <f>'将来負担比率（分子）の構造'!J$52</f>
        <v>37856</v>
      </c>
      <c r="H56" s="175"/>
      <c r="I56" s="175"/>
      <c r="J56" s="175">
        <f>'将来負担比率（分子）の構造'!K$52</f>
        <v>37807</v>
      </c>
      <c r="K56" s="175"/>
      <c r="L56" s="175"/>
      <c r="M56" s="175">
        <f>'将来負担比率（分子）の構造'!L$52</f>
        <v>36539</v>
      </c>
      <c r="N56" s="175"/>
      <c r="O56" s="175"/>
      <c r="P56" s="175">
        <f>'将来負担比率（分子）の構造'!M$52</f>
        <v>34638</v>
      </c>
    </row>
    <row r="57" spans="1:16" x14ac:dyDescent="0.15">
      <c r="A57" s="175" t="s">
        <v>44</v>
      </c>
      <c r="B57" s="175"/>
      <c r="C57" s="175"/>
      <c r="D57" s="175">
        <f>'将来負担比率（分子）の構造'!I$51</f>
        <v>2465</v>
      </c>
      <c r="E57" s="175"/>
      <c r="F57" s="175"/>
      <c r="G57" s="175">
        <f>'将来負担比率（分子）の構造'!J$51</f>
        <v>2399</v>
      </c>
      <c r="H57" s="175"/>
      <c r="I57" s="175"/>
      <c r="J57" s="175">
        <f>'将来負担比率（分子）の構造'!K$51</f>
        <v>2334</v>
      </c>
      <c r="K57" s="175"/>
      <c r="L57" s="175"/>
      <c r="M57" s="175">
        <f>'将来負担比率（分子）の構造'!L$51</f>
        <v>2277</v>
      </c>
      <c r="N57" s="175"/>
      <c r="O57" s="175"/>
      <c r="P57" s="175">
        <f>'将来負担比率（分子）の構造'!M$51</f>
        <v>1943</v>
      </c>
    </row>
    <row r="58" spans="1:16" x14ac:dyDescent="0.15">
      <c r="A58" s="175" t="s">
        <v>43</v>
      </c>
      <c r="B58" s="175"/>
      <c r="C58" s="175"/>
      <c r="D58" s="175">
        <f>'将来負担比率（分子）の構造'!I$50</f>
        <v>7147</v>
      </c>
      <c r="E58" s="175"/>
      <c r="F58" s="175"/>
      <c r="G58" s="175">
        <f>'将来負担比率（分子）の構造'!J$50</f>
        <v>6545</v>
      </c>
      <c r="H58" s="175"/>
      <c r="I58" s="175"/>
      <c r="J58" s="175">
        <f>'将来負担比率（分子）の構造'!K$50</f>
        <v>6509</v>
      </c>
      <c r="K58" s="175"/>
      <c r="L58" s="175"/>
      <c r="M58" s="175">
        <f>'将来負担比率（分子）の構造'!L$50</f>
        <v>7284</v>
      </c>
      <c r="N58" s="175"/>
      <c r="O58" s="175"/>
      <c r="P58" s="175">
        <f>'将来負担比率（分子）の構造'!M$50</f>
        <v>7729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3889</v>
      </c>
      <c r="C62" s="175"/>
      <c r="D62" s="175"/>
      <c r="E62" s="175">
        <f>'将来負担比率（分子）の構造'!J$45</f>
        <v>3913</v>
      </c>
      <c r="F62" s="175"/>
      <c r="G62" s="175"/>
      <c r="H62" s="175">
        <f>'将来負担比率（分子）の構造'!K$45</f>
        <v>3926</v>
      </c>
      <c r="I62" s="175"/>
      <c r="J62" s="175"/>
      <c r="K62" s="175">
        <f>'将来負担比率（分子）の構造'!L$45</f>
        <v>3977</v>
      </c>
      <c r="L62" s="175"/>
      <c r="M62" s="175"/>
      <c r="N62" s="175">
        <f>'将来負担比率（分子）の構造'!M$45</f>
        <v>4020</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12931</v>
      </c>
      <c r="C64" s="175"/>
      <c r="D64" s="175"/>
      <c r="E64" s="175">
        <f>'将来負担比率（分子）の構造'!J$43</f>
        <v>11941</v>
      </c>
      <c r="F64" s="175"/>
      <c r="G64" s="175"/>
      <c r="H64" s="175">
        <f>'将来負担比率（分子）の構造'!K$43</f>
        <v>11145</v>
      </c>
      <c r="I64" s="175"/>
      <c r="J64" s="175"/>
      <c r="K64" s="175">
        <f>'将来負担比率（分子）の構造'!L$43</f>
        <v>10782</v>
      </c>
      <c r="L64" s="175"/>
      <c r="M64" s="175"/>
      <c r="N64" s="175">
        <f>'将来負担比率（分子）の構造'!M$43</f>
        <v>10163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39511</v>
      </c>
      <c r="C66" s="175"/>
      <c r="D66" s="175"/>
      <c r="E66" s="175">
        <f>'将来負担比率（分子）の構造'!J$41</f>
        <v>42419</v>
      </c>
      <c r="F66" s="175"/>
      <c r="G66" s="175"/>
      <c r="H66" s="175">
        <f>'将来負担比率（分子）の構造'!K$41</f>
        <v>42148</v>
      </c>
      <c r="I66" s="175"/>
      <c r="J66" s="175"/>
      <c r="K66" s="175">
        <f>'将来負担比率（分子）の構造'!L$41</f>
        <v>40810</v>
      </c>
      <c r="L66" s="175"/>
      <c r="M66" s="175"/>
      <c r="N66" s="175">
        <f>'将来負担比率（分子）の構造'!M$41</f>
        <v>38331</v>
      </c>
      <c r="O66" s="175"/>
      <c r="P66" s="175"/>
    </row>
    <row r="67" spans="1:16" x14ac:dyDescent="0.15">
      <c r="A67" s="175" t="s">
        <v>77</v>
      </c>
      <c r="B67" s="175" t="e">
        <f>NA()</f>
        <v>#N/A</v>
      </c>
      <c r="C67" s="175">
        <f>IF(ISNUMBER('将来負担比率（分子）の構造'!I$53), IF('将来負担比率（分子）の構造'!I$53 &lt; 0, 0, '将来負担比率（分子）の構造'!I$53), NA())</f>
        <v>10601</v>
      </c>
      <c r="D67" s="175" t="e">
        <f>NA()</f>
        <v>#N/A</v>
      </c>
      <c r="E67" s="175" t="e">
        <f>NA()</f>
        <v>#N/A</v>
      </c>
      <c r="F67" s="175">
        <f>IF(ISNUMBER('将来負担比率（分子）の構造'!J$53), IF('将来負担比率（分子）の構造'!J$53 &lt; 0, 0, '将来負担比率（分子）の構造'!J$53), NA())</f>
        <v>11473</v>
      </c>
      <c r="G67" s="175" t="e">
        <f>NA()</f>
        <v>#N/A</v>
      </c>
      <c r="H67" s="175" t="e">
        <f>NA()</f>
        <v>#N/A</v>
      </c>
      <c r="I67" s="175">
        <f>IF(ISNUMBER('将来負担比率（分子）の構造'!K$53), IF('将来負担比率（分子）の構造'!K$53 &lt; 0, 0, '将来負担比率（分子）の構造'!K$53), NA())</f>
        <v>10568</v>
      </c>
      <c r="J67" s="175" t="e">
        <f>NA()</f>
        <v>#N/A</v>
      </c>
      <c r="K67" s="175" t="e">
        <f>NA()</f>
        <v>#N/A</v>
      </c>
      <c r="L67" s="175">
        <f>IF(ISNUMBER('将来負担比率（分子）の構造'!L$53), IF('将来負担比率（分子）の構造'!L$53 &lt; 0, 0, '将来負担比率（分子）の構造'!L$53), NA())</f>
        <v>9469</v>
      </c>
      <c r="M67" s="175" t="e">
        <f>NA()</f>
        <v>#N/A</v>
      </c>
      <c r="N67" s="175" t="e">
        <f>NA()</f>
        <v>#N/A</v>
      </c>
      <c r="O67" s="175">
        <f>IF(ISNUMBER('将来負担比率（分子）の構造'!M$53), IF('将来負担比率（分子）の構造'!M$53 &lt; 0, 0, '将来負担比率（分子）の構造'!M$53), NA())</f>
        <v>8204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1428</v>
      </c>
      <c r="C72" s="179">
        <f>基金残高に係る経年分析!G55</f>
        <v>1611</v>
      </c>
      <c r="D72" s="179">
        <f>基金残高に係る経年分析!H55</f>
        <v>1911</v>
      </c>
    </row>
    <row r="73" spans="1:16" x14ac:dyDescent="0.15">
      <c r="A73" s="178" t="s">
        <v>80</v>
      </c>
      <c r="B73" s="179">
        <f>基金残高に係る経年分析!F56</f>
        <v>1392</v>
      </c>
      <c r="C73" s="179">
        <f>基金残高に係る経年分析!G56</f>
        <v>1713</v>
      </c>
      <c r="D73" s="179">
        <f>基金残高に係る経年分析!H56</f>
        <v>1713</v>
      </c>
    </row>
    <row r="74" spans="1:16" x14ac:dyDescent="0.15">
      <c r="A74" s="178" t="s">
        <v>81</v>
      </c>
      <c r="B74" s="179">
        <f>基金残高に係る経年分析!F57</f>
        <v>4493</v>
      </c>
      <c r="C74" s="179">
        <f>基金残高に係る経年分析!G57</f>
        <v>4716</v>
      </c>
      <c r="D74" s="179">
        <f>基金残高に係る経年分析!H57</f>
        <v>4915</v>
      </c>
    </row>
  </sheetData>
  <sheetProtection algorithmName="SHA-512" hashValue="Xx/jzEvQQNqzJKzxrL+Esv+gJ3aSTawJrLRQSJwXMYntxXwXwGsYGbnICgVHVEB7Leo+4NyuKYYPMv2Seq0H5w==" saltValue="7AKB2UGhvduxtha1wGu1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220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222</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223</v>
      </c>
      <c r="S4" s="716"/>
      <c r="T4" s="716"/>
      <c r="U4" s="716"/>
      <c r="V4" s="716"/>
      <c r="W4" s="716"/>
      <c r="X4" s="716"/>
      <c r="Y4" s="717"/>
      <c r="Z4" s="715" t="s">
        <v>224</v>
      </c>
      <c r="AA4" s="716"/>
      <c r="AB4" s="716"/>
      <c r="AC4" s="717"/>
      <c r="AD4" s="715" t="s">
        <v>225</v>
      </c>
      <c r="AE4" s="716"/>
      <c r="AF4" s="716"/>
      <c r="AG4" s="716"/>
      <c r="AH4" s="716"/>
      <c r="AI4" s="716"/>
      <c r="AJ4" s="716"/>
      <c r="AK4" s="717"/>
      <c r="AL4" s="715" t="s">
        <v>224</v>
      </c>
      <c r="AM4" s="716"/>
      <c r="AN4" s="716"/>
      <c r="AO4" s="717"/>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15" t="s">
        <v>229</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230</v>
      </c>
      <c r="C5" s="713"/>
      <c r="D5" s="713"/>
      <c r="E5" s="713"/>
      <c r="F5" s="713"/>
      <c r="G5" s="713"/>
      <c r="H5" s="713"/>
      <c r="I5" s="713"/>
      <c r="J5" s="713"/>
      <c r="K5" s="713"/>
      <c r="L5" s="713"/>
      <c r="M5" s="713"/>
      <c r="N5" s="713"/>
      <c r="O5" s="713"/>
      <c r="P5" s="713"/>
      <c r="Q5" s="714"/>
      <c r="R5" s="709">
        <v>7270150</v>
      </c>
      <c r="S5" s="710"/>
      <c r="T5" s="710"/>
      <c r="U5" s="710"/>
      <c r="V5" s="710"/>
      <c r="W5" s="710"/>
      <c r="X5" s="710"/>
      <c r="Y5" s="738"/>
      <c r="Z5" s="751">
        <v>24.8</v>
      </c>
      <c r="AA5" s="751"/>
      <c r="AB5" s="751"/>
      <c r="AC5" s="751"/>
      <c r="AD5" s="752">
        <v>7057909</v>
      </c>
      <c r="AE5" s="752"/>
      <c r="AF5" s="752"/>
      <c r="AG5" s="752"/>
      <c r="AH5" s="752"/>
      <c r="AI5" s="752"/>
      <c r="AJ5" s="752"/>
      <c r="AK5" s="752"/>
      <c r="AL5" s="739">
        <v>43.6</v>
      </c>
      <c r="AM5" s="722"/>
      <c r="AN5" s="722"/>
      <c r="AO5" s="740"/>
      <c r="AP5" s="712" t="s">
        <v>231</v>
      </c>
      <c r="AQ5" s="713"/>
      <c r="AR5" s="713"/>
      <c r="AS5" s="713"/>
      <c r="AT5" s="713"/>
      <c r="AU5" s="713"/>
      <c r="AV5" s="713"/>
      <c r="AW5" s="713"/>
      <c r="AX5" s="713"/>
      <c r="AY5" s="713"/>
      <c r="AZ5" s="713"/>
      <c r="BA5" s="713"/>
      <c r="BB5" s="713"/>
      <c r="BC5" s="713"/>
      <c r="BD5" s="713"/>
      <c r="BE5" s="713"/>
      <c r="BF5" s="714"/>
      <c r="BG5" s="663">
        <v>7036950</v>
      </c>
      <c r="BH5" s="664"/>
      <c r="BI5" s="664"/>
      <c r="BJ5" s="664"/>
      <c r="BK5" s="664"/>
      <c r="BL5" s="664"/>
      <c r="BM5" s="664"/>
      <c r="BN5" s="665"/>
      <c r="BO5" s="699">
        <v>96.8</v>
      </c>
      <c r="BP5" s="699"/>
      <c r="BQ5" s="699"/>
      <c r="BR5" s="699"/>
      <c r="BS5" s="700">
        <v>88583</v>
      </c>
      <c r="BT5" s="700"/>
      <c r="BU5" s="700"/>
      <c r="BV5" s="700"/>
      <c r="BW5" s="700"/>
      <c r="BX5" s="700"/>
      <c r="BY5" s="700"/>
      <c r="BZ5" s="700"/>
      <c r="CA5" s="700"/>
      <c r="CB5" s="731"/>
      <c r="CD5" s="715" t="s">
        <v>226</v>
      </c>
      <c r="CE5" s="716"/>
      <c r="CF5" s="716"/>
      <c r="CG5" s="716"/>
      <c r="CH5" s="716"/>
      <c r="CI5" s="716"/>
      <c r="CJ5" s="716"/>
      <c r="CK5" s="716"/>
      <c r="CL5" s="716"/>
      <c r="CM5" s="716"/>
      <c r="CN5" s="716"/>
      <c r="CO5" s="716"/>
      <c r="CP5" s="716"/>
      <c r="CQ5" s="717"/>
      <c r="CR5" s="715" t="s">
        <v>232</v>
      </c>
      <c r="CS5" s="716"/>
      <c r="CT5" s="716"/>
      <c r="CU5" s="716"/>
      <c r="CV5" s="716"/>
      <c r="CW5" s="716"/>
      <c r="CX5" s="716"/>
      <c r="CY5" s="717"/>
      <c r="CZ5" s="715" t="s">
        <v>224</v>
      </c>
      <c r="DA5" s="716"/>
      <c r="DB5" s="716"/>
      <c r="DC5" s="717"/>
      <c r="DD5" s="715" t="s">
        <v>233</v>
      </c>
      <c r="DE5" s="716"/>
      <c r="DF5" s="716"/>
      <c r="DG5" s="716"/>
      <c r="DH5" s="716"/>
      <c r="DI5" s="716"/>
      <c r="DJ5" s="716"/>
      <c r="DK5" s="716"/>
      <c r="DL5" s="716"/>
      <c r="DM5" s="716"/>
      <c r="DN5" s="716"/>
      <c r="DO5" s="716"/>
      <c r="DP5" s="717"/>
      <c r="DQ5" s="715" t="s">
        <v>234</v>
      </c>
      <c r="DR5" s="716"/>
      <c r="DS5" s="716"/>
      <c r="DT5" s="716"/>
      <c r="DU5" s="716"/>
      <c r="DV5" s="716"/>
      <c r="DW5" s="716"/>
      <c r="DX5" s="716"/>
      <c r="DY5" s="716"/>
      <c r="DZ5" s="716"/>
      <c r="EA5" s="716"/>
      <c r="EB5" s="716"/>
      <c r="EC5" s="717"/>
    </row>
    <row r="6" spans="2:143" ht="11.25" customHeight="1" x14ac:dyDescent="0.15">
      <c r="B6" s="660" t="s">
        <v>235</v>
      </c>
      <c r="C6" s="661"/>
      <c r="D6" s="661"/>
      <c r="E6" s="661"/>
      <c r="F6" s="661"/>
      <c r="G6" s="661"/>
      <c r="H6" s="661"/>
      <c r="I6" s="661"/>
      <c r="J6" s="661"/>
      <c r="K6" s="661"/>
      <c r="L6" s="661"/>
      <c r="M6" s="661"/>
      <c r="N6" s="661"/>
      <c r="O6" s="661"/>
      <c r="P6" s="661"/>
      <c r="Q6" s="662"/>
      <c r="R6" s="663">
        <v>265399</v>
      </c>
      <c r="S6" s="664"/>
      <c r="T6" s="664"/>
      <c r="U6" s="664"/>
      <c r="V6" s="664"/>
      <c r="W6" s="664"/>
      <c r="X6" s="664"/>
      <c r="Y6" s="665"/>
      <c r="Z6" s="699">
        <v>0.9</v>
      </c>
      <c r="AA6" s="699"/>
      <c r="AB6" s="699"/>
      <c r="AC6" s="699"/>
      <c r="AD6" s="700">
        <v>265399</v>
      </c>
      <c r="AE6" s="700"/>
      <c r="AF6" s="700"/>
      <c r="AG6" s="700"/>
      <c r="AH6" s="700"/>
      <c r="AI6" s="700"/>
      <c r="AJ6" s="700"/>
      <c r="AK6" s="700"/>
      <c r="AL6" s="666">
        <v>1.6</v>
      </c>
      <c r="AM6" s="667"/>
      <c r="AN6" s="667"/>
      <c r="AO6" s="701"/>
      <c r="AP6" s="660" t="s">
        <v>236</v>
      </c>
      <c r="AQ6" s="661"/>
      <c r="AR6" s="661"/>
      <c r="AS6" s="661"/>
      <c r="AT6" s="661"/>
      <c r="AU6" s="661"/>
      <c r="AV6" s="661"/>
      <c r="AW6" s="661"/>
      <c r="AX6" s="661"/>
      <c r="AY6" s="661"/>
      <c r="AZ6" s="661"/>
      <c r="BA6" s="661"/>
      <c r="BB6" s="661"/>
      <c r="BC6" s="661"/>
      <c r="BD6" s="661"/>
      <c r="BE6" s="661"/>
      <c r="BF6" s="662"/>
      <c r="BG6" s="663">
        <v>7036950</v>
      </c>
      <c r="BH6" s="664"/>
      <c r="BI6" s="664"/>
      <c r="BJ6" s="664"/>
      <c r="BK6" s="664"/>
      <c r="BL6" s="664"/>
      <c r="BM6" s="664"/>
      <c r="BN6" s="665"/>
      <c r="BO6" s="699">
        <v>96.8</v>
      </c>
      <c r="BP6" s="699"/>
      <c r="BQ6" s="699"/>
      <c r="BR6" s="699"/>
      <c r="BS6" s="700">
        <v>88583</v>
      </c>
      <c r="BT6" s="700"/>
      <c r="BU6" s="700"/>
      <c r="BV6" s="700"/>
      <c r="BW6" s="700"/>
      <c r="BX6" s="700"/>
      <c r="BY6" s="700"/>
      <c r="BZ6" s="700"/>
      <c r="CA6" s="700"/>
      <c r="CB6" s="731"/>
      <c r="CD6" s="712" t="s">
        <v>237</v>
      </c>
      <c r="CE6" s="713"/>
      <c r="CF6" s="713"/>
      <c r="CG6" s="713"/>
      <c r="CH6" s="713"/>
      <c r="CI6" s="713"/>
      <c r="CJ6" s="713"/>
      <c r="CK6" s="713"/>
      <c r="CL6" s="713"/>
      <c r="CM6" s="713"/>
      <c r="CN6" s="713"/>
      <c r="CO6" s="713"/>
      <c r="CP6" s="713"/>
      <c r="CQ6" s="714"/>
      <c r="CR6" s="663">
        <v>168719</v>
      </c>
      <c r="CS6" s="664"/>
      <c r="CT6" s="664"/>
      <c r="CU6" s="664"/>
      <c r="CV6" s="664"/>
      <c r="CW6" s="664"/>
      <c r="CX6" s="664"/>
      <c r="CY6" s="665"/>
      <c r="CZ6" s="739">
        <v>0.6</v>
      </c>
      <c r="DA6" s="722"/>
      <c r="DB6" s="722"/>
      <c r="DC6" s="741"/>
      <c r="DD6" s="669" t="s">
        <v>238</v>
      </c>
      <c r="DE6" s="664"/>
      <c r="DF6" s="664"/>
      <c r="DG6" s="664"/>
      <c r="DH6" s="664"/>
      <c r="DI6" s="664"/>
      <c r="DJ6" s="664"/>
      <c r="DK6" s="664"/>
      <c r="DL6" s="664"/>
      <c r="DM6" s="664"/>
      <c r="DN6" s="664"/>
      <c r="DO6" s="664"/>
      <c r="DP6" s="665"/>
      <c r="DQ6" s="669">
        <v>168719</v>
      </c>
      <c r="DR6" s="664"/>
      <c r="DS6" s="664"/>
      <c r="DT6" s="664"/>
      <c r="DU6" s="664"/>
      <c r="DV6" s="664"/>
      <c r="DW6" s="664"/>
      <c r="DX6" s="664"/>
      <c r="DY6" s="664"/>
      <c r="DZ6" s="664"/>
      <c r="EA6" s="664"/>
      <c r="EB6" s="664"/>
      <c r="EC6" s="698"/>
    </row>
    <row r="7" spans="2:143" ht="11.25" customHeight="1" x14ac:dyDescent="0.15">
      <c r="B7" s="660" t="s">
        <v>239</v>
      </c>
      <c r="C7" s="661"/>
      <c r="D7" s="661"/>
      <c r="E7" s="661"/>
      <c r="F7" s="661"/>
      <c r="G7" s="661"/>
      <c r="H7" s="661"/>
      <c r="I7" s="661"/>
      <c r="J7" s="661"/>
      <c r="K7" s="661"/>
      <c r="L7" s="661"/>
      <c r="M7" s="661"/>
      <c r="N7" s="661"/>
      <c r="O7" s="661"/>
      <c r="P7" s="661"/>
      <c r="Q7" s="662"/>
      <c r="R7" s="663">
        <v>1574</v>
      </c>
      <c r="S7" s="664"/>
      <c r="T7" s="664"/>
      <c r="U7" s="664"/>
      <c r="V7" s="664"/>
      <c r="W7" s="664"/>
      <c r="X7" s="664"/>
      <c r="Y7" s="665"/>
      <c r="Z7" s="699">
        <v>0</v>
      </c>
      <c r="AA7" s="699"/>
      <c r="AB7" s="699"/>
      <c r="AC7" s="699"/>
      <c r="AD7" s="700">
        <v>1574</v>
      </c>
      <c r="AE7" s="700"/>
      <c r="AF7" s="700"/>
      <c r="AG7" s="700"/>
      <c r="AH7" s="700"/>
      <c r="AI7" s="700"/>
      <c r="AJ7" s="700"/>
      <c r="AK7" s="700"/>
      <c r="AL7" s="666">
        <v>0</v>
      </c>
      <c r="AM7" s="667"/>
      <c r="AN7" s="667"/>
      <c r="AO7" s="701"/>
      <c r="AP7" s="660" t="s">
        <v>240</v>
      </c>
      <c r="AQ7" s="661"/>
      <c r="AR7" s="661"/>
      <c r="AS7" s="661"/>
      <c r="AT7" s="661"/>
      <c r="AU7" s="661"/>
      <c r="AV7" s="661"/>
      <c r="AW7" s="661"/>
      <c r="AX7" s="661"/>
      <c r="AY7" s="661"/>
      <c r="AZ7" s="661"/>
      <c r="BA7" s="661"/>
      <c r="BB7" s="661"/>
      <c r="BC7" s="661"/>
      <c r="BD7" s="661"/>
      <c r="BE7" s="661"/>
      <c r="BF7" s="662"/>
      <c r="BG7" s="663">
        <v>2254429</v>
      </c>
      <c r="BH7" s="664"/>
      <c r="BI7" s="664"/>
      <c r="BJ7" s="664"/>
      <c r="BK7" s="664"/>
      <c r="BL7" s="664"/>
      <c r="BM7" s="664"/>
      <c r="BN7" s="665"/>
      <c r="BO7" s="699">
        <v>31</v>
      </c>
      <c r="BP7" s="699"/>
      <c r="BQ7" s="699"/>
      <c r="BR7" s="699"/>
      <c r="BS7" s="700">
        <v>88583</v>
      </c>
      <c r="BT7" s="700"/>
      <c r="BU7" s="700"/>
      <c r="BV7" s="700"/>
      <c r="BW7" s="700"/>
      <c r="BX7" s="700"/>
      <c r="BY7" s="700"/>
      <c r="BZ7" s="700"/>
      <c r="CA7" s="700"/>
      <c r="CB7" s="731"/>
      <c r="CD7" s="660" t="s">
        <v>241</v>
      </c>
      <c r="CE7" s="661"/>
      <c r="CF7" s="661"/>
      <c r="CG7" s="661"/>
      <c r="CH7" s="661"/>
      <c r="CI7" s="661"/>
      <c r="CJ7" s="661"/>
      <c r="CK7" s="661"/>
      <c r="CL7" s="661"/>
      <c r="CM7" s="661"/>
      <c r="CN7" s="661"/>
      <c r="CO7" s="661"/>
      <c r="CP7" s="661"/>
      <c r="CQ7" s="662"/>
      <c r="CR7" s="663">
        <v>3806415</v>
      </c>
      <c r="CS7" s="664"/>
      <c r="CT7" s="664"/>
      <c r="CU7" s="664"/>
      <c r="CV7" s="664"/>
      <c r="CW7" s="664"/>
      <c r="CX7" s="664"/>
      <c r="CY7" s="665"/>
      <c r="CZ7" s="699">
        <v>14.1</v>
      </c>
      <c r="DA7" s="699"/>
      <c r="DB7" s="699"/>
      <c r="DC7" s="699"/>
      <c r="DD7" s="669">
        <v>134454</v>
      </c>
      <c r="DE7" s="664"/>
      <c r="DF7" s="664"/>
      <c r="DG7" s="664"/>
      <c r="DH7" s="664"/>
      <c r="DI7" s="664"/>
      <c r="DJ7" s="664"/>
      <c r="DK7" s="664"/>
      <c r="DL7" s="664"/>
      <c r="DM7" s="664"/>
      <c r="DN7" s="664"/>
      <c r="DO7" s="664"/>
      <c r="DP7" s="665"/>
      <c r="DQ7" s="669">
        <v>3099058</v>
      </c>
      <c r="DR7" s="664"/>
      <c r="DS7" s="664"/>
      <c r="DT7" s="664"/>
      <c r="DU7" s="664"/>
      <c r="DV7" s="664"/>
      <c r="DW7" s="664"/>
      <c r="DX7" s="664"/>
      <c r="DY7" s="664"/>
      <c r="DZ7" s="664"/>
      <c r="EA7" s="664"/>
      <c r="EB7" s="664"/>
      <c r="EC7" s="698"/>
    </row>
    <row r="8" spans="2:143" ht="11.25" customHeight="1" x14ac:dyDescent="0.15">
      <c r="B8" s="660" t="s">
        <v>242</v>
      </c>
      <c r="C8" s="661"/>
      <c r="D8" s="661"/>
      <c r="E8" s="661"/>
      <c r="F8" s="661"/>
      <c r="G8" s="661"/>
      <c r="H8" s="661"/>
      <c r="I8" s="661"/>
      <c r="J8" s="661"/>
      <c r="K8" s="661"/>
      <c r="L8" s="661"/>
      <c r="M8" s="661"/>
      <c r="N8" s="661"/>
      <c r="O8" s="661"/>
      <c r="P8" s="661"/>
      <c r="Q8" s="662"/>
      <c r="R8" s="663">
        <v>22816</v>
      </c>
      <c r="S8" s="664"/>
      <c r="T8" s="664"/>
      <c r="U8" s="664"/>
      <c r="V8" s="664"/>
      <c r="W8" s="664"/>
      <c r="X8" s="664"/>
      <c r="Y8" s="665"/>
      <c r="Z8" s="699">
        <v>0.1</v>
      </c>
      <c r="AA8" s="699"/>
      <c r="AB8" s="699"/>
      <c r="AC8" s="699"/>
      <c r="AD8" s="700">
        <v>22816</v>
      </c>
      <c r="AE8" s="700"/>
      <c r="AF8" s="700"/>
      <c r="AG8" s="700"/>
      <c r="AH8" s="700"/>
      <c r="AI8" s="700"/>
      <c r="AJ8" s="700"/>
      <c r="AK8" s="700"/>
      <c r="AL8" s="666">
        <v>0.1</v>
      </c>
      <c r="AM8" s="667"/>
      <c r="AN8" s="667"/>
      <c r="AO8" s="701"/>
      <c r="AP8" s="660" t="s">
        <v>243</v>
      </c>
      <c r="AQ8" s="661"/>
      <c r="AR8" s="661"/>
      <c r="AS8" s="661"/>
      <c r="AT8" s="661"/>
      <c r="AU8" s="661"/>
      <c r="AV8" s="661"/>
      <c r="AW8" s="661"/>
      <c r="AX8" s="661"/>
      <c r="AY8" s="661"/>
      <c r="AZ8" s="661"/>
      <c r="BA8" s="661"/>
      <c r="BB8" s="661"/>
      <c r="BC8" s="661"/>
      <c r="BD8" s="661"/>
      <c r="BE8" s="661"/>
      <c r="BF8" s="662"/>
      <c r="BG8" s="663">
        <v>74258</v>
      </c>
      <c r="BH8" s="664"/>
      <c r="BI8" s="664"/>
      <c r="BJ8" s="664"/>
      <c r="BK8" s="664"/>
      <c r="BL8" s="664"/>
      <c r="BM8" s="664"/>
      <c r="BN8" s="665"/>
      <c r="BO8" s="699">
        <v>1</v>
      </c>
      <c r="BP8" s="699"/>
      <c r="BQ8" s="699"/>
      <c r="BR8" s="699"/>
      <c r="BS8" s="700" t="s">
        <v>238</v>
      </c>
      <c r="BT8" s="700"/>
      <c r="BU8" s="700"/>
      <c r="BV8" s="700"/>
      <c r="BW8" s="700"/>
      <c r="BX8" s="700"/>
      <c r="BY8" s="700"/>
      <c r="BZ8" s="700"/>
      <c r="CA8" s="700"/>
      <c r="CB8" s="731"/>
      <c r="CD8" s="660" t="s">
        <v>244</v>
      </c>
      <c r="CE8" s="661"/>
      <c r="CF8" s="661"/>
      <c r="CG8" s="661"/>
      <c r="CH8" s="661"/>
      <c r="CI8" s="661"/>
      <c r="CJ8" s="661"/>
      <c r="CK8" s="661"/>
      <c r="CL8" s="661"/>
      <c r="CM8" s="661"/>
      <c r="CN8" s="661"/>
      <c r="CO8" s="661"/>
      <c r="CP8" s="661"/>
      <c r="CQ8" s="662"/>
      <c r="CR8" s="663">
        <v>6299030</v>
      </c>
      <c r="CS8" s="664"/>
      <c r="CT8" s="664"/>
      <c r="CU8" s="664"/>
      <c r="CV8" s="664"/>
      <c r="CW8" s="664"/>
      <c r="CX8" s="664"/>
      <c r="CY8" s="665"/>
      <c r="CZ8" s="699">
        <v>23.4</v>
      </c>
      <c r="DA8" s="699"/>
      <c r="DB8" s="699"/>
      <c r="DC8" s="699"/>
      <c r="DD8" s="669">
        <v>99473</v>
      </c>
      <c r="DE8" s="664"/>
      <c r="DF8" s="664"/>
      <c r="DG8" s="664"/>
      <c r="DH8" s="664"/>
      <c r="DI8" s="664"/>
      <c r="DJ8" s="664"/>
      <c r="DK8" s="664"/>
      <c r="DL8" s="664"/>
      <c r="DM8" s="664"/>
      <c r="DN8" s="664"/>
      <c r="DO8" s="664"/>
      <c r="DP8" s="665"/>
      <c r="DQ8" s="669">
        <v>3465320</v>
      </c>
      <c r="DR8" s="664"/>
      <c r="DS8" s="664"/>
      <c r="DT8" s="664"/>
      <c r="DU8" s="664"/>
      <c r="DV8" s="664"/>
      <c r="DW8" s="664"/>
      <c r="DX8" s="664"/>
      <c r="DY8" s="664"/>
      <c r="DZ8" s="664"/>
      <c r="EA8" s="664"/>
      <c r="EB8" s="664"/>
      <c r="EC8" s="698"/>
    </row>
    <row r="9" spans="2:143" ht="11.25" customHeight="1" x14ac:dyDescent="0.15">
      <c r="B9" s="660" t="s">
        <v>245</v>
      </c>
      <c r="C9" s="661"/>
      <c r="D9" s="661"/>
      <c r="E9" s="661"/>
      <c r="F9" s="661"/>
      <c r="G9" s="661"/>
      <c r="H9" s="661"/>
      <c r="I9" s="661"/>
      <c r="J9" s="661"/>
      <c r="K9" s="661"/>
      <c r="L9" s="661"/>
      <c r="M9" s="661"/>
      <c r="N9" s="661"/>
      <c r="O9" s="661"/>
      <c r="P9" s="661"/>
      <c r="Q9" s="662"/>
      <c r="R9" s="663">
        <v>15919</v>
      </c>
      <c r="S9" s="664"/>
      <c r="T9" s="664"/>
      <c r="U9" s="664"/>
      <c r="V9" s="664"/>
      <c r="W9" s="664"/>
      <c r="X9" s="664"/>
      <c r="Y9" s="665"/>
      <c r="Z9" s="699">
        <v>0.1</v>
      </c>
      <c r="AA9" s="699"/>
      <c r="AB9" s="699"/>
      <c r="AC9" s="699"/>
      <c r="AD9" s="700">
        <v>15919</v>
      </c>
      <c r="AE9" s="700"/>
      <c r="AF9" s="700"/>
      <c r="AG9" s="700"/>
      <c r="AH9" s="700"/>
      <c r="AI9" s="700"/>
      <c r="AJ9" s="700"/>
      <c r="AK9" s="700"/>
      <c r="AL9" s="666">
        <v>0.1</v>
      </c>
      <c r="AM9" s="667"/>
      <c r="AN9" s="667"/>
      <c r="AO9" s="701"/>
      <c r="AP9" s="660" t="s">
        <v>246</v>
      </c>
      <c r="AQ9" s="661"/>
      <c r="AR9" s="661"/>
      <c r="AS9" s="661"/>
      <c r="AT9" s="661"/>
      <c r="AU9" s="661"/>
      <c r="AV9" s="661"/>
      <c r="AW9" s="661"/>
      <c r="AX9" s="661"/>
      <c r="AY9" s="661"/>
      <c r="AZ9" s="661"/>
      <c r="BA9" s="661"/>
      <c r="BB9" s="661"/>
      <c r="BC9" s="661"/>
      <c r="BD9" s="661"/>
      <c r="BE9" s="661"/>
      <c r="BF9" s="662"/>
      <c r="BG9" s="663">
        <v>1746734</v>
      </c>
      <c r="BH9" s="664"/>
      <c r="BI9" s="664"/>
      <c r="BJ9" s="664"/>
      <c r="BK9" s="664"/>
      <c r="BL9" s="664"/>
      <c r="BM9" s="664"/>
      <c r="BN9" s="665"/>
      <c r="BO9" s="699">
        <v>24</v>
      </c>
      <c r="BP9" s="699"/>
      <c r="BQ9" s="699"/>
      <c r="BR9" s="699"/>
      <c r="BS9" s="700" t="s">
        <v>132</v>
      </c>
      <c r="BT9" s="700"/>
      <c r="BU9" s="700"/>
      <c r="BV9" s="700"/>
      <c r="BW9" s="700"/>
      <c r="BX9" s="700"/>
      <c r="BY9" s="700"/>
      <c r="BZ9" s="700"/>
      <c r="CA9" s="700"/>
      <c r="CB9" s="731"/>
      <c r="CD9" s="660" t="s">
        <v>247</v>
      </c>
      <c r="CE9" s="661"/>
      <c r="CF9" s="661"/>
      <c r="CG9" s="661"/>
      <c r="CH9" s="661"/>
      <c r="CI9" s="661"/>
      <c r="CJ9" s="661"/>
      <c r="CK9" s="661"/>
      <c r="CL9" s="661"/>
      <c r="CM9" s="661"/>
      <c r="CN9" s="661"/>
      <c r="CO9" s="661"/>
      <c r="CP9" s="661"/>
      <c r="CQ9" s="662"/>
      <c r="CR9" s="663">
        <v>2878338</v>
      </c>
      <c r="CS9" s="664"/>
      <c r="CT9" s="664"/>
      <c r="CU9" s="664"/>
      <c r="CV9" s="664"/>
      <c r="CW9" s="664"/>
      <c r="CX9" s="664"/>
      <c r="CY9" s="665"/>
      <c r="CZ9" s="699">
        <v>10.7</v>
      </c>
      <c r="DA9" s="699"/>
      <c r="DB9" s="699"/>
      <c r="DC9" s="699"/>
      <c r="DD9" s="669">
        <v>429332</v>
      </c>
      <c r="DE9" s="664"/>
      <c r="DF9" s="664"/>
      <c r="DG9" s="664"/>
      <c r="DH9" s="664"/>
      <c r="DI9" s="664"/>
      <c r="DJ9" s="664"/>
      <c r="DK9" s="664"/>
      <c r="DL9" s="664"/>
      <c r="DM9" s="664"/>
      <c r="DN9" s="664"/>
      <c r="DO9" s="664"/>
      <c r="DP9" s="665"/>
      <c r="DQ9" s="669">
        <v>1935939</v>
      </c>
      <c r="DR9" s="664"/>
      <c r="DS9" s="664"/>
      <c r="DT9" s="664"/>
      <c r="DU9" s="664"/>
      <c r="DV9" s="664"/>
      <c r="DW9" s="664"/>
      <c r="DX9" s="664"/>
      <c r="DY9" s="664"/>
      <c r="DZ9" s="664"/>
      <c r="EA9" s="664"/>
      <c r="EB9" s="664"/>
      <c r="EC9" s="698"/>
    </row>
    <row r="10" spans="2:143" ht="11.25" customHeight="1" x14ac:dyDescent="0.15">
      <c r="B10" s="660" t="s">
        <v>248</v>
      </c>
      <c r="C10" s="661"/>
      <c r="D10" s="661"/>
      <c r="E10" s="661"/>
      <c r="F10" s="661"/>
      <c r="G10" s="661"/>
      <c r="H10" s="661"/>
      <c r="I10" s="661"/>
      <c r="J10" s="661"/>
      <c r="K10" s="661"/>
      <c r="L10" s="661"/>
      <c r="M10" s="661"/>
      <c r="N10" s="661"/>
      <c r="O10" s="661"/>
      <c r="P10" s="661"/>
      <c r="Q10" s="662"/>
      <c r="R10" s="663" t="s">
        <v>238</v>
      </c>
      <c r="S10" s="664"/>
      <c r="T10" s="664"/>
      <c r="U10" s="664"/>
      <c r="V10" s="664"/>
      <c r="W10" s="664"/>
      <c r="X10" s="664"/>
      <c r="Y10" s="665"/>
      <c r="Z10" s="699" t="s">
        <v>238</v>
      </c>
      <c r="AA10" s="699"/>
      <c r="AB10" s="699"/>
      <c r="AC10" s="699"/>
      <c r="AD10" s="700" t="s">
        <v>132</v>
      </c>
      <c r="AE10" s="700"/>
      <c r="AF10" s="700"/>
      <c r="AG10" s="700"/>
      <c r="AH10" s="700"/>
      <c r="AI10" s="700"/>
      <c r="AJ10" s="700"/>
      <c r="AK10" s="700"/>
      <c r="AL10" s="666" t="s">
        <v>132</v>
      </c>
      <c r="AM10" s="667"/>
      <c r="AN10" s="667"/>
      <c r="AO10" s="701"/>
      <c r="AP10" s="660" t="s">
        <v>249</v>
      </c>
      <c r="AQ10" s="661"/>
      <c r="AR10" s="661"/>
      <c r="AS10" s="661"/>
      <c r="AT10" s="661"/>
      <c r="AU10" s="661"/>
      <c r="AV10" s="661"/>
      <c r="AW10" s="661"/>
      <c r="AX10" s="661"/>
      <c r="AY10" s="661"/>
      <c r="AZ10" s="661"/>
      <c r="BA10" s="661"/>
      <c r="BB10" s="661"/>
      <c r="BC10" s="661"/>
      <c r="BD10" s="661"/>
      <c r="BE10" s="661"/>
      <c r="BF10" s="662"/>
      <c r="BG10" s="663">
        <v>123398</v>
      </c>
      <c r="BH10" s="664"/>
      <c r="BI10" s="664"/>
      <c r="BJ10" s="664"/>
      <c r="BK10" s="664"/>
      <c r="BL10" s="664"/>
      <c r="BM10" s="664"/>
      <c r="BN10" s="665"/>
      <c r="BO10" s="699">
        <v>1.7</v>
      </c>
      <c r="BP10" s="699"/>
      <c r="BQ10" s="699"/>
      <c r="BR10" s="699"/>
      <c r="BS10" s="700" t="s">
        <v>132</v>
      </c>
      <c r="BT10" s="700"/>
      <c r="BU10" s="700"/>
      <c r="BV10" s="700"/>
      <c r="BW10" s="700"/>
      <c r="BX10" s="700"/>
      <c r="BY10" s="700"/>
      <c r="BZ10" s="700"/>
      <c r="CA10" s="700"/>
      <c r="CB10" s="731"/>
      <c r="CD10" s="660" t="s">
        <v>250</v>
      </c>
      <c r="CE10" s="661"/>
      <c r="CF10" s="661"/>
      <c r="CG10" s="661"/>
      <c r="CH10" s="661"/>
      <c r="CI10" s="661"/>
      <c r="CJ10" s="661"/>
      <c r="CK10" s="661"/>
      <c r="CL10" s="661"/>
      <c r="CM10" s="661"/>
      <c r="CN10" s="661"/>
      <c r="CO10" s="661"/>
      <c r="CP10" s="661"/>
      <c r="CQ10" s="662"/>
      <c r="CR10" s="663">
        <v>87960</v>
      </c>
      <c r="CS10" s="664"/>
      <c r="CT10" s="664"/>
      <c r="CU10" s="664"/>
      <c r="CV10" s="664"/>
      <c r="CW10" s="664"/>
      <c r="CX10" s="664"/>
      <c r="CY10" s="665"/>
      <c r="CZ10" s="699">
        <v>0.3</v>
      </c>
      <c r="DA10" s="699"/>
      <c r="DB10" s="699"/>
      <c r="DC10" s="699"/>
      <c r="DD10" s="669">
        <v>1472</v>
      </c>
      <c r="DE10" s="664"/>
      <c r="DF10" s="664"/>
      <c r="DG10" s="664"/>
      <c r="DH10" s="664"/>
      <c r="DI10" s="664"/>
      <c r="DJ10" s="664"/>
      <c r="DK10" s="664"/>
      <c r="DL10" s="664"/>
      <c r="DM10" s="664"/>
      <c r="DN10" s="664"/>
      <c r="DO10" s="664"/>
      <c r="DP10" s="665"/>
      <c r="DQ10" s="669">
        <v>23673</v>
      </c>
      <c r="DR10" s="664"/>
      <c r="DS10" s="664"/>
      <c r="DT10" s="664"/>
      <c r="DU10" s="664"/>
      <c r="DV10" s="664"/>
      <c r="DW10" s="664"/>
      <c r="DX10" s="664"/>
      <c r="DY10" s="664"/>
      <c r="DZ10" s="664"/>
      <c r="EA10" s="664"/>
      <c r="EB10" s="664"/>
      <c r="EC10" s="698"/>
    </row>
    <row r="11" spans="2:143" ht="11.25" customHeight="1" x14ac:dyDescent="0.15">
      <c r="B11" s="660" t="s">
        <v>251</v>
      </c>
      <c r="C11" s="661"/>
      <c r="D11" s="661"/>
      <c r="E11" s="661"/>
      <c r="F11" s="661"/>
      <c r="G11" s="661"/>
      <c r="H11" s="661"/>
      <c r="I11" s="661"/>
      <c r="J11" s="661"/>
      <c r="K11" s="661"/>
      <c r="L11" s="661"/>
      <c r="M11" s="661"/>
      <c r="N11" s="661"/>
      <c r="O11" s="661"/>
      <c r="P11" s="661"/>
      <c r="Q11" s="662"/>
      <c r="R11" s="663">
        <v>1056309</v>
      </c>
      <c r="S11" s="664"/>
      <c r="T11" s="664"/>
      <c r="U11" s="664"/>
      <c r="V11" s="664"/>
      <c r="W11" s="664"/>
      <c r="X11" s="664"/>
      <c r="Y11" s="665"/>
      <c r="Z11" s="666">
        <v>3.6</v>
      </c>
      <c r="AA11" s="667"/>
      <c r="AB11" s="667"/>
      <c r="AC11" s="668"/>
      <c r="AD11" s="669">
        <v>1056309</v>
      </c>
      <c r="AE11" s="664"/>
      <c r="AF11" s="664"/>
      <c r="AG11" s="664"/>
      <c r="AH11" s="664"/>
      <c r="AI11" s="664"/>
      <c r="AJ11" s="664"/>
      <c r="AK11" s="665"/>
      <c r="AL11" s="666">
        <v>6.5</v>
      </c>
      <c r="AM11" s="667"/>
      <c r="AN11" s="667"/>
      <c r="AO11" s="701"/>
      <c r="AP11" s="660" t="s">
        <v>252</v>
      </c>
      <c r="AQ11" s="661"/>
      <c r="AR11" s="661"/>
      <c r="AS11" s="661"/>
      <c r="AT11" s="661"/>
      <c r="AU11" s="661"/>
      <c r="AV11" s="661"/>
      <c r="AW11" s="661"/>
      <c r="AX11" s="661"/>
      <c r="AY11" s="661"/>
      <c r="AZ11" s="661"/>
      <c r="BA11" s="661"/>
      <c r="BB11" s="661"/>
      <c r="BC11" s="661"/>
      <c r="BD11" s="661"/>
      <c r="BE11" s="661"/>
      <c r="BF11" s="662"/>
      <c r="BG11" s="663">
        <v>310039</v>
      </c>
      <c r="BH11" s="664"/>
      <c r="BI11" s="664"/>
      <c r="BJ11" s="664"/>
      <c r="BK11" s="664"/>
      <c r="BL11" s="664"/>
      <c r="BM11" s="664"/>
      <c r="BN11" s="665"/>
      <c r="BO11" s="699">
        <v>4.3</v>
      </c>
      <c r="BP11" s="699"/>
      <c r="BQ11" s="699"/>
      <c r="BR11" s="699"/>
      <c r="BS11" s="700">
        <v>88583</v>
      </c>
      <c r="BT11" s="700"/>
      <c r="BU11" s="700"/>
      <c r="BV11" s="700"/>
      <c r="BW11" s="700"/>
      <c r="BX11" s="700"/>
      <c r="BY11" s="700"/>
      <c r="BZ11" s="700"/>
      <c r="CA11" s="700"/>
      <c r="CB11" s="731"/>
      <c r="CD11" s="660" t="s">
        <v>253</v>
      </c>
      <c r="CE11" s="661"/>
      <c r="CF11" s="661"/>
      <c r="CG11" s="661"/>
      <c r="CH11" s="661"/>
      <c r="CI11" s="661"/>
      <c r="CJ11" s="661"/>
      <c r="CK11" s="661"/>
      <c r="CL11" s="661"/>
      <c r="CM11" s="661"/>
      <c r="CN11" s="661"/>
      <c r="CO11" s="661"/>
      <c r="CP11" s="661"/>
      <c r="CQ11" s="662"/>
      <c r="CR11" s="663">
        <v>1425056</v>
      </c>
      <c r="CS11" s="664"/>
      <c r="CT11" s="664"/>
      <c r="CU11" s="664"/>
      <c r="CV11" s="664"/>
      <c r="CW11" s="664"/>
      <c r="CX11" s="664"/>
      <c r="CY11" s="665"/>
      <c r="CZ11" s="699">
        <v>5.3</v>
      </c>
      <c r="DA11" s="699"/>
      <c r="DB11" s="699"/>
      <c r="DC11" s="699"/>
      <c r="DD11" s="669">
        <v>654085</v>
      </c>
      <c r="DE11" s="664"/>
      <c r="DF11" s="664"/>
      <c r="DG11" s="664"/>
      <c r="DH11" s="664"/>
      <c r="DI11" s="664"/>
      <c r="DJ11" s="664"/>
      <c r="DK11" s="664"/>
      <c r="DL11" s="664"/>
      <c r="DM11" s="664"/>
      <c r="DN11" s="664"/>
      <c r="DO11" s="664"/>
      <c r="DP11" s="665"/>
      <c r="DQ11" s="669">
        <v>497679</v>
      </c>
      <c r="DR11" s="664"/>
      <c r="DS11" s="664"/>
      <c r="DT11" s="664"/>
      <c r="DU11" s="664"/>
      <c r="DV11" s="664"/>
      <c r="DW11" s="664"/>
      <c r="DX11" s="664"/>
      <c r="DY11" s="664"/>
      <c r="DZ11" s="664"/>
      <c r="EA11" s="664"/>
      <c r="EB11" s="664"/>
      <c r="EC11" s="698"/>
    </row>
    <row r="12" spans="2:143" ht="11.25" customHeight="1" x14ac:dyDescent="0.15">
      <c r="B12" s="660" t="s">
        <v>254</v>
      </c>
      <c r="C12" s="661"/>
      <c r="D12" s="661"/>
      <c r="E12" s="661"/>
      <c r="F12" s="661"/>
      <c r="G12" s="661"/>
      <c r="H12" s="661"/>
      <c r="I12" s="661"/>
      <c r="J12" s="661"/>
      <c r="K12" s="661"/>
      <c r="L12" s="661"/>
      <c r="M12" s="661"/>
      <c r="N12" s="661"/>
      <c r="O12" s="661"/>
      <c r="P12" s="661"/>
      <c r="Q12" s="662"/>
      <c r="R12" s="663">
        <v>7161</v>
      </c>
      <c r="S12" s="664"/>
      <c r="T12" s="664"/>
      <c r="U12" s="664"/>
      <c r="V12" s="664"/>
      <c r="W12" s="664"/>
      <c r="X12" s="664"/>
      <c r="Y12" s="665"/>
      <c r="Z12" s="699">
        <v>0</v>
      </c>
      <c r="AA12" s="699"/>
      <c r="AB12" s="699"/>
      <c r="AC12" s="699"/>
      <c r="AD12" s="700">
        <v>7161</v>
      </c>
      <c r="AE12" s="700"/>
      <c r="AF12" s="700"/>
      <c r="AG12" s="700"/>
      <c r="AH12" s="700"/>
      <c r="AI12" s="700"/>
      <c r="AJ12" s="700"/>
      <c r="AK12" s="700"/>
      <c r="AL12" s="666">
        <v>0</v>
      </c>
      <c r="AM12" s="667"/>
      <c r="AN12" s="667"/>
      <c r="AO12" s="701"/>
      <c r="AP12" s="660" t="s">
        <v>255</v>
      </c>
      <c r="AQ12" s="661"/>
      <c r="AR12" s="661"/>
      <c r="AS12" s="661"/>
      <c r="AT12" s="661"/>
      <c r="AU12" s="661"/>
      <c r="AV12" s="661"/>
      <c r="AW12" s="661"/>
      <c r="AX12" s="661"/>
      <c r="AY12" s="661"/>
      <c r="AZ12" s="661"/>
      <c r="BA12" s="661"/>
      <c r="BB12" s="661"/>
      <c r="BC12" s="661"/>
      <c r="BD12" s="661"/>
      <c r="BE12" s="661"/>
      <c r="BF12" s="662"/>
      <c r="BG12" s="663">
        <v>4306839</v>
      </c>
      <c r="BH12" s="664"/>
      <c r="BI12" s="664"/>
      <c r="BJ12" s="664"/>
      <c r="BK12" s="664"/>
      <c r="BL12" s="664"/>
      <c r="BM12" s="664"/>
      <c r="BN12" s="665"/>
      <c r="BO12" s="699">
        <v>59.2</v>
      </c>
      <c r="BP12" s="699"/>
      <c r="BQ12" s="699"/>
      <c r="BR12" s="699"/>
      <c r="BS12" s="700" t="s">
        <v>132</v>
      </c>
      <c r="BT12" s="700"/>
      <c r="BU12" s="700"/>
      <c r="BV12" s="700"/>
      <c r="BW12" s="700"/>
      <c r="BX12" s="700"/>
      <c r="BY12" s="700"/>
      <c r="BZ12" s="700"/>
      <c r="CA12" s="700"/>
      <c r="CB12" s="731"/>
      <c r="CD12" s="660" t="s">
        <v>256</v>
      </c>
      <c r="CE12" s="661"/>
      <c r="CF12" s="661"/>
      <c r="CG12" s="661"/>
      <c r="CH12" s="661"/>
      <c r="CI12" s="661"/>
      <c r="CJ12" s="661"/>
      <c r="CK12" s="661"/>
      <c r="CL12" s="661"/>
      <c r="CM12" s="661"/>
      <c r="CN12" s="661"/>
      <c r="CO12" s="661"/>
      <c r="CP12" s="661"/>
      <c r="CQ12" s="662"/>
      <c r="CR12" s="663">
        <v>1094546</v>
      </c>
      <c r="CS12" s="664"/>
      <c r="CT12" s="664"/>
      <c r="CU12" s="664"/>
      <c r="CV12" s="664"/>
      <c r="CW12" s="664"/>
      <c r="CX12" s="664"/>
      <c r="CY12" s="665"/>
      <c r="CZ12" s="699">
        <v>4.0999999999999996</v>
      </c>
      <c r="DA12" s="699"/>
      <c r="DB12" s="699"/>
      <c r="DC12" s="699"/>
      <c r="DD12" s="669">
        <v>138834</v>
      </c>
      <c r="DE12" s="664"/>
      <c r="DF12" s="664"/>
      <c r="DG12" s="664"/>
      <c r="DH12" s="664"/>
      <c r="DI12" s="664"/>
      <c r="DJ12" s="664"/>
      <c r="DK12" s="664"/>
      <c r="DL12" s="664"/>
      <c r="DM12" s="664"/>
      <c r="DN12" s="664"/>
      <c r="DO12" s="664"/>
      <c r="DP12" s="665"/>
      <c r="DQ12" s="669">
        <v>830328</v>
      </c>
      <c r="DR12" s="664"/>
      <c r="DS12" s="664"/>
      <c r="DT12" s="664"/>
      <c r="DU12" s="664"/>
      <c r="DV12" s="664"/>
      <c r="DW12" s="664"/>
      <c r="DX12" s="664"/>
      <c r="DY12" s="664"/>
      <c r="DZ12" s="664"/>
      <c r="EA12" s="664"/>
      <c r="EB12" s="664"/>
      <c r="EC12" s="698"/>
    </row>
    <row r="13" spans="2:143" ht="11.25" customHeight="1" x14ac:dyDescent="0.15">
      <c r="B13" s="660" t="s">
        <v>257</v>
      </c>
      <c r="C13" s="661"/>
      <c r="D13" s="661"/>
      <c r="E13" s="661"/>
      <c r="F13" s="661"/>
      <c r="G13" s="661"/>
      <c r="H13" s="661"/>
      <c r="I13" s="661"/>
      <c r="J13" s="661"/>
      <c r="K13" s="661"/>
      <c r="L13" s="661"/>
      <c r="M13" s="661"/>
      <c r="N13" s="661"/>
      <c r="O13" s="661"/>
      <c r="P13" s="661"/>
      <c r="Q13" s="662"/>
      <c r="R13" s="663" t="s">
        <v>132</v>
      </c>
      <c r="S13" s="664"/>
      <c r="T13" s="664"/>
      <c r="U13" s="664"/>
      <c r="V13" s="664"/>
      <c r="W13" s="664"/>
      <c r="X13" s="664"/>
      <c r="Y13" s="665"/>
      <c r="Z13" s="699" t="s">
        <v>238</v>
      </c>
      <c r="AA13" s="699"/>
      <c r="AB13" s="699"/>
      <c r="AC13" s="699"/>
      <c r="AD13" s="700" t="s">
        <v>132</v>
      </c>
      <c r="AE13" s="700"/>
      <c r="AF13" s="700"/>
      <c r="AG13" s="700"/>
      <c r="AH13" s="700"/>
      <c r="AI13" s="700"/>
      <c r="AJ13" s="700"/>
      <c r="AK13" s="700"/>
      <c r="AL13" s="666" t="s">
        <v>132</v>
      </c>
      <c r="AM13" s="667"/>
      <c r="AN13" s="667"/>
      <c r="AO13" s="701"/>
      <c r="AP13" s="660" t="s">
        <v>258</v>
      </c>
      <c r="AQ13" s="661"/>
      <c r="AR13" s="661"/>
      <c r="AS13" s="661"/>
      <c r="AT13" s="661"/>
      <c r="AU13" s="661"/>
      <c r="AV13" s="661"/>
      <c r="AW13" s="661"/>
      <c r="AX13" s="661"/>
      <c r="AY13" s="661"/>
      <c r="AZ13" s="661"/>
      <c r="BA13" s="661"/>
      <c r="BB13" s="661"/>
      <c r="BC13" s="661"/>
      <c r="BD13" s="661"/>
      <c r="BE13" s="661"/>
      <c r="BF13" s="662"/>
      <c r="BG13" s="663">
        <v>4293076</v>
      </c>
      <c r="BH13" s="664"/>
      <c r="BI13" s="664"/>
      <c r="BJ13" s="664"/>
      <c r="BK13" s="664"/>
      <c r="BL13" s="664"/>
      <c r="BM13" s="664"/>
      <c r="BN13" s="665"/>
      <c r="BO13" s="699">
        <v>59.1</v>
      </c>
      <c r="BP13" s="699"/>
      <c r="BQ13" s="699"/>
      <c r="BR13" s="699"/>
      <c r="BS13" s="700" t="s">
        <v>132</v>
      </c>
      <c r="BT13" s="700"/>
      <c r="BU13" s="700"/>
      <c r="BV13" s="700"/>
      <c r="BW13" s="700"/>
      <c r="BX13" s="700"/>
      <c r="BY13" s="700"/>
      <c r="BZ13" s="700"/>
      <c r="CA13" s="700"/>
      <c r="CB13" s="731"/>
      <c r="CD13" s="660" t="s">
        <v>259</v>
      </c>
      <c r="CE13" s="661"/>
      <c r="CF13" s="661"/>
      <c r="CG13" s="661"/>
      <c r="CH13" s="661"/>
      <c r="CI13" s="661"/>
      <c r="CJ13" s="661"/>
      <c r="CK13" s="661"/>
      <c r="CL13" s="661"/>
      <c r="CM13" s="661"/>
      <c r="CN13" s="661"/>
      <c r="CO13" s="661"/>
      <c r="CP13" s="661"/>
      <c r="CQ13" s="662"/>
      <c r="CR13" s="663">
        <v>2884935</v>
      </c>
      <c r="CS13" s="664"/>
      <c r="CT13" s="664"/>
      <c r="CU13" s="664"/>
      <c r="CV13" s="664"/>
      <c r="CW13" s="664"/>
      <c r="CX13" s="664"/>
      <c r="CY13" s="665"/>
      <c r="CZ13" s="699">
        <v>10.7</v>
      </c>
      <c r="DA13" s="699"/>
      <c r="DB13" s="699"/>
      <c r="DC13" s="699"/>
      <c r="DD13" s="669">
        <v>581168</v>
      </c>
      <c r="DE13" s="664"/>
      <c r="DF13" s="664"/>
      <c r="DG13" s="664"/>
      <c r="DH13" s="664"/>
      <c r="DI13" s="664"/>
      <c r="DJ13" s="664"/>
      <c r="DK13" s="664"/>
      <c r="DL13" s="664"/>
      <c r="DM13" s="664"/>
      <c r="DN13" s="664"/>
      <c r="DO13" s="664"/>
      <c r="DP13" s="665"/>
      <c r="DQ13" s="669">
        <v>2006377</v>
      </c>
      <c r="DR13" s="664"/>
      <c r="DS13" s="664"/>
      <c r="DT13" s="664"/>
      <c r="DU13" s="664"/>
      <c r="DV13" s="664"/>
      <c r="DW13" s="664"/>
      <c r="DX13" s="664"/>
      <c r="DY13" s="664"/>
      <c r="DZ13" s="664"/>
      <c r="EA13" s="664"/>
      <c r="EB13" s="664"/>
      <c r="EC13" s="698"/>
    </row>
    <row r="14" spans="2:143" ht="11.25" customHeight="1" x14ac:dyDescent="0.15">
      <c r="B14" s="660" t="s">
        <v>260</v>
      </c>
      <c r="C14" s="661"/>
      <c r="D14" s="661"/>
      <c r="E14" s="661"/>
      <c r="F14" s="661"/>
      <c r="G14" s="661"/>
      <c r="H14" s="661"/>
      <c r="I14" s="661"/>
      <c r="J14" s="661"/>
      <c r="K14" s="661"/>
      <c r="L14" s="661"/>
      <c r="M14" s="661"/>
      <c r="N14" s="661"/>
      <c r="O14" s="661"/>
      <c r="P14" s="661"/>
      <c r="Q14" s="662"/>
      <c r="R14" s="663">
        <v>136</v>
      </c>
      <c r="S14" s="664"/>
      <c r="T14" s="664"/>
      <c r="U14" s="664"/>
      <c r="V14" s="664"/>
      <c r="W14" s="664"/>
      <c r="X14" s="664"/>
      <c r="Y14" s="665"/>
      <c r="Z14" s="699">
        <v>0</v>
      </c>
      <c r="AA14" s="699"/>
      <c r="AB14" s="699"/>
      <c r="AC14" s="699"/>
      <c r="AD14" s="700">
        <v>136</v>
      </c>
      <c r="AE14" s="700"/>
      <c r="AF14" s="700"/>
      <c r="AG14" s="700"/>
      <c r="AH14" s="700"/>
      <c r="AI14" s="700"/>
      <c r="AJ14" s="700"/>
      <c r="AK14" s="700"/>
      <c r="AL14" s="666">
        <v>0</v>
      </c>
      <c r="AM14" s="667"/>
      <c r="AN14" s="667"/>
      <c r="AO14" s="701"/>
      <c r="AP14" s="660" t="s">
        <v>261</v>
      </c>
      <c r="AQ14" s="661"/>
      <c r="AR14" s="661"/>
      <c r="AS14" s="661"/>
      <c r="AT14" s="661"/>
      <c r="AU14" s="661"/>
      <c r="AV14" s="661"/>
      <c r="AW14" s="661"/>
      <c r="AX14" s="661"/>
      <c r="AY14" s="661"/>
      <c r="AZ14" s="661"/>
      <c r="BA14" s="661"/>
      <c r="BB14" s="661"/>
      <c r="BC14" s="661"/>
      <c r="BD14" s="661"/>
      <c r="BE14" s="661"/>
      <c r="BF14" s="662"/>
      <c r="BG14" s="663">
        <v>166004</v>
      </c>
      <c r="BH14" s="664"/>
      <c r="BI14" s="664"/>
      <c r="BJ14" s="664"/>
      <c r="BK14" s="664"/>
      <c r="BL14" s="664"/>
      <c r="BM14" s="664"/>
      <c r="BN14" s="665"/>
      <c r="BO14" s="699">
        <v>2.2999999999999998</v>
      </c>
      <c r="BP14" s="699"/>
      <c r="BQ14" s="699"/>
      <c r="BR14" s="699"/>
      <c r="BS14" s="700" t="s">
        <v>132</v>
      </c>
      <c r="BT14" s="700"/>
      <c r="BU14" s="700"/>
      <c r="BV14" s="700"/>
      <c r="BW14" s="700"/>
      <c r="BX14" s="700"/>
      <c r="BY14" s="700"/>
      <c r="BZ14" s="700"/>
      <c r="CA14" s="700"/>
      <c r="CB14" s="731"/>
      <c r="CD14" s="660" t="s">
        <v>262</v>
      </c>
      <c r="CE14" s="661"/>
      <c r="CF14" s="661"/>
      <c r="CG14" s="661"/>
      <c r="CH14" s="661"/>
      <c r="CI14" s="661"/>
      <c r="CJ14" s="661"/>
      <c r="CK14" s="661"/>
      <c r="CL14" s="661"/>
      <c r="CM14" s="661"/>
      <c r="CN14" s="661"/>
      <c r="CO14" s="661"/>
      <c r="CP14" s="661"/>
      <c r="CQ14" s="662"/>
      <c r="CR14" s="663">
        <v>1022901</v>
      </c>
      <c r="CS14" s="664"/>
      <c r="CT14" s="664"/>
      <c r="CU14" s="664"/>
      <c r="CV14" s="664"/>
      <c r="CW14" s="664"/>
      <c r="CX14" s="664"/>
      <c r="CY14" s="665"/>
      <c r="CZ14" s="699">
        <v>3.8</v>
      </c>
      <c r="DA14" s="699"/>
      <c r="DB14" s="699"/>
      <c r="DC14" s="699"/>
      <c r="DD14" s="669">
        <v>177642</v>
      </c>
      <c r="DE14" s="664"/>
      <c r="DF14" s="664"/>
      <c r="DG14" s="664"/>
      <c r="DH14" s="664"/>
      <c r="DI14" s="664"/>
      <c r="DJ14" s="664"/>
      <c r="DK14" s="664"/>
      <c r="DL14" s="664"/>
      <c r="DM14" s="664"/>
      <c r="DN14" s="664"/>
      <c r="DO14" s="664"/>
      <c r="DP14" s="665"/>
      <c r="DQ14" s="669">
        <v>823630</v>
      </c>
      <c r="DR14" s="664"/>
      <c r="DS14" s="664"/>
      <c r="DT14" s="664"/>
      <c r="DU14" s="664"/>
      <c r="DV14" s="664"/>
      <c r="DW14" s="664"/>
      <c r="DX14" s="664"/>
      <c r="DY14" s="664"/>
      <c r="DZ14" s="664"/>
      <c r="EA14" s="664"/>
      <c r="EB14" s="664"/>
      <c r="EC14" s="698"/>
    </row>
    <row r="15" spans="2:143" ht="11.25" customHeight="1" x14ac:dyDescent="0.15">
      <c r="B15" s="660" t="s">
        <v>263</v>
      </c>
      <c r="C15" s="661"/>
      <c r="D15" s="661"/>
      <c r="E15" s="661"/>
      <c r="F15" s="661"/>
      <c r="G15" s="661"/>
      <c r="H15" s="661"/>
      <c r="I15" s="661"/>
      <c r="J15" s="661"/>
      <c r="K15" s="661"/>
      <c r="L15" s="661"/>
      <c r="M15" s="661"/>
      <c r="N15" s="661"/>
      <c r="O15" s="661"/>
      <c r="P15" s="661"/>
      <c r="Q15" s="662"/>
      <c r="R15" s="663" t="s">
        <v>132</v>
      </c>
      <c r="S15" s="664"/>
      <c r="T15" s="664"/>
      <c r="U15" s="664"/>
      <c r="V15" s="664"/>
      <c r="W15" s="664"/>
      <c r="X15" s="664"/>
      <c r="Y15" s="665"/>
      <c r="Z15" s="699" t="s">
        <v>132</v>
      </c>
      <c r="AA15" s="699"/>
      <c r="AB15" s="699"/>
      <c r="AC15" s="699"/>
      <c r="AD15" s="700" t="s">
        <v>132</v>
      </c>
      <c r="AE15" s="700"/>
      <c r="AF15" s="700"/>
      <c r="AG15" s="700"/>
      <c r="AH15" s="700"/>
      <c r="AI15" s="700"/>
      <c r="AJ15" s="700"/>
      <c r="AK15" s="700"/>
      <c r="AL15" s="666" t="s">
        <v>132</v>
      </c>
      <c r="AM15" s="667"/>
      <c r="AN15" s="667"/>
      <c r="AO15" s="701"/>
      <c r="AP15" s="660" t="s">
        <v>264</v>
      </c>
      <c r="AQ15" s="661"/>
      <c r="AR15" s="661"/>
      <c r="AS15" s="661"/>
      <c r="AT15" s="661"/>
      <c r="AU15" s="661"/>
      <c r="AV15" s="661"/>
      <c r="AW15" s="661"/>
      <c r="AX15" s="661"/>
      <c r="AY15" s="661"/>
      <c r="AZ15" s="661"/>
      <c r="BA15" s="661"/>
      <c r="BB15" s="661"/>
      <c r="BC15" s="661"/>
      <c r="BD15" s="661"/>
      <c r="BE15" s="661"/>
      <c r="BF15" s="662"/>
      <c r="BG15" s="663">
        <v>301798</v>
      </c>
      <c r="BH15" s="664"/>
      <c r="BI15" s="664"/>
      <c r="BJ15" s="664"/>
      <c r="BK15" s="664"/>
      <c r="BL15" s="664"/>
      <c r="BM15" s="664"/>
      <c r="BN15" s="665"/>
      <c r="BO15" s="699">
        <v>4.2</v>
      </c>
      <c r="BP15" s="699"/>
      <c r="BQ15" s="699"/>
      <c r="BR15" s="699"/>
      <c r="BS15" s="700" t="s">
        <v>132</v>
      </c>
      <c r="BT15" s="700"/>
      <c r="BU15" s="700"/>
      <c r="BV15" s="700"/>
      <c r="BW15" s="700"/>
      <c r="BX15" s="700"/>
      <c r="BY15" s="700"/>
      <c r="BZ15" s="700"/>
      <c r="CA15" s="700"/>
      <c r="CB15" s="731"/>
      <c r="CD15" s="660" t="s">
        <v>265</v>
      </c>
      <c r="CE15" s="661"/>
      <c r="CF15" s="661"/>
      <c r="CG15" s="661"/>
      <c r="CH15" s="661"/>
      <c r="CI15" s="661"/>
      <c r="CJ15" s="661"/>
      <c r="CK15" s="661"/>
      <c r="CL15" s="661"/>
      <c r="CM15" s="661"/>
      <c r="CN15" s="661"/>
      <c r="CO15" s="661"/>
      <c r="CP15" s="661"/>
      <c r="CQ15" s="662"/>
      <c r="CR15" s="663">
        <v>2512437</v>
      </c>
      <c r="CS15" s="664"/>
      <c r="CT15" s="664"/>
      <c r="CU15" s="664"/>
      <c r="CV15" s="664"/>
      <c r="CW15" s="664"/>
      <c r="CX15" s="664"/>
      <c r="CY15" s="665"/>
      <c r="CZ15" s="699">
        <v>9.3000000000000007</v>
      </c>
      <c r="DA15" s="699"/>
      <c r="DB15" s="699"/>
      <c r="DC15" s="699"/>
      <c r="DD15" s="669">
        <v>471495</v>
      </c>
      <c r="DE15" s="664"/>
      <c r="DF15" s="664"/>
      <c r="DG15" s="664"/>
      <c r="DH15" s="664"/>
      <c r="DI15" s="664"/>
      <c r="DJ15" s="664"/>
      <c r="DK15" s="664"/>
      <c r="DL15" s="664"/>
      <c r="DM15" s="664"/>
      <c r="DN15" s="664"/>
      <c r="DO15" s="664"/>
      <c r="DP15" s="665"/>
      <c r="DQ15" s="669">
        <v>1823858</v>
      </c>
      <c r="DR15" s="664"/>
      <c r="DS15" s="664"/>
      <c r="DT15" s="664"/>
      <c r="DU15" s="664"/>
      <c r="DV15" s="664"/>
      <c r="DW15" s="664"/>
      <c r="DX15" s="664"/>
      <c r="DY15" s="664"/>
      <c r="DZ15" s="664"/>
      <c r="EA15" s="664"/>
      <c r="EB15" s="664"/>
      <c r="EC15" s="698"/>
    </row>
    <row r="16" spans="2:143" ht="11.25" customHeight="1" x14ac:dyDescent="0.15">
      <c r="B16" s="660" t="s">
        <v>266</v>
      </c>
      <c r="C16" s="661"/>
      <c r="D16" s="661"/>
      <c r="E16" s="661"/>
      <c r="F16" s="661"/>
      <c r="G16" s="661"/>
      <c r="H16" s="661"/>
      <c r="I16" s="661"/>
      <c r="J16" s="661"/>
      <c r="K16" s="661"/>
      <c r="L16" s="661"/>
      <c r="M16" s="661"/>
      <c r="N16" s="661"/>
      <c r="O16" s="661"/>
      <c r="P16" s="661"/>
      <c r="Q16" s="662"/>
      <c r="R16" s="663">
        <v>16510</v>
      </c>
      <c r="S16" s="664"/>
      <c r="T16" s="664"/>
      <c r="U16" s="664"/>
      <c r="V16" s="664"/>
      <c r="W16" s="664"/>
      <c r="X16" s="664"/>
      <c r="Y16" s="665"/>
      <c r="Z16" s="699">
        <v>0.1</v>
      </c>
      <c r="AA16" s="699"/>
      <c r="AB16" s="699"/>
      <c r="AC16" s="699"/>
      <c r="AD16" s="700">
        <v>16510</v>
      </c>
      <c r="AE16" s="700"/>
      <c r="AF16" s="700"/>
      <c r="AG16" s="700"/>
      <c r="AH16" s="700"/>
      <c r="AI16" s="700"/>
      <c r="AJ16" s="700"/>
      <c r="AK16" s="700"/>
      <c r="AL16" s="666">
        <v>0.1</v>
      </c>
      <c r="AM16" s="667"/>
      <c r="AN16" s="667"/>
      <c r="AO16" s="701"/>
      <c r="AP16" s="660" t="s">
        <v>267</v>
      </c>
      <c r="AQ16" s="661"/>
      <c r="AR16" s="661"/>
      <c r="AS16" s="661"/>
      <c r="AT16" s="661"/>
      <c r="AU16" s="661"/>
      <c r="AV16" s="661"/>
      <c r="AW16" s="661"/>
      <c r="AX16" s="661"/>
      <c r="AY16" s="661"/>
      <c r="AZ16" s="661"/>
      <c r="BA16" s="661"/>
      <c r="BB16" s="661"/>
      <c r="BC16" s="661"/>
      <c r="BD16" s="661"/>
      <c r="BE16" s="661"/>
      <c r="BF16" s="662"/>
      <c r="BG16" s="663">
        <v>7880</v>
      </c>
      <c r="BH16" s="664"/>
      <c r="BI16" s="664"/>
      <c r="BJ16" s="664"/>
      <c r="BK16" s="664"/>
      <c r="BL16" s="664"/>
      <c r="BM16" s="664"/>
      <c r="BN16" s="665"/>
      <c r="BO16" s="699">
        <v>0.1</v>
      </c>
      <c r="BP16" s="699"/>
      <c r="BQ16" s="699"/>
      <c r="BR16" s="699"/>
      <c r="BS16" s="700" t="s">
        <v>132</v>
      </c>
      <c r="BT16" s="700"/>
      <c r="BU16" s="700"/>
      <c r="BV16" s="700"/>
      <c r="BW16" s="700"/>
      <c r="BX16" s="700"/>
      <c r="BY16" s="700"/>
      <c r="BZ16" s="700"/>
      <c r="CA16" s="700"/>
      <c r="CB16" s="731"/>
      <c r="CD16" s="660" t="s">
        <v>268</v>
      </c>
      <c r="CE16" s="661"/>
      <c r="CF16" s="661"/>
      <c r="CG16" s="661"/>
      <c r="CH16" s="661"/>
      <c r="CI16" s="661"/>
      <c r="CJ16" s="661"/>
      <c r="CK16" s="661"/>
      <c r="CL16" s="661"/>
      <c r="CM16" s="661"/>
      <c r="CN16" s="661"/>
      <c r="CO16" s="661"/>
      <c r="CP16" s="661"/>
      <c r="CQ16" s="662"/>
      <c r="CR16" s="663">
        <v>207832</v>
      </c>
      <c r="CS16" s="664"/>
      <c r="CT16" s="664"/>
      <c r="CU16" s="664"/>
      <c r="CV16" s="664"/>
      <c r="CW16" s="664"/>
      <c r="CX16" s="664"/>
      <c r="CY16" s="665"/>
      <c r="CZ16" s="699">
        <v>0.8</v>
      </c>
      <c r="DA16" s="699"/>
      <c r="DB16" s="699"/>
      <c r="DC16" s="699"/>
      <c r="DD16" s="669" t="s">
        <v>132</v>
      </c>
      <c r="DE16" s="664"/>
      <c r="DF16" s="664"/>
      <c r="DG16" s="664"/>
      <c r="DH16" s="664"/>
      <c r="DI16" s="664"/>
      <c r="DJ16" s="664"/>
      <c r="DK16" s="664"/>
      <c r="DL16" s="664"/>
      <c r="DM16" s="664"/>
      <c r="DN16" s="664"/>
      <c r="DO16" s="664"/>
      <c r="DP16" s="665"/>
      <c r="DQ16" s="669">
        <v>67901</v>
      </c>
      <c r="DR16" s="664"/>
      <c r="DS16" s="664"/>
      <c r="DT16" s="664"/>
      <c r="DU16" s="664"/>
      <c r="DV16" s="664"/>
      <c r="DW16" s="664"/>
      <c r="DX16" s="664"/>
      <c r="DY16" s="664"/>
      <c r="DZ16" s="664"/>
      <c r="EA16" s="664"/>
      <c r="EB16" s="664"/>
      <c r="EC16" s="698"/>
    </row>
    <row r="17" spans="2:133" ht="11.25" customHeight="1" x14ac:dyDescent="0.15">
      <c r="B17" s="660" t="s">
        <v>269</v>
      </c>
      <c r="C17" s="661"/>
      <c r="D17" s="661"/>
      <c r="E17" s="661"/>
      <c r="F17" s="661"/>
      <c r="G17" s="661"/>
      <c r="H17" s="661"/>
      <c r="I17" s="661"/>
      <c r="J17" s="661"/>
      <c r="K17" s="661"/>
      <c r="L17" s="661"/>
      <c r="M17" s="661"/>
      <c r="N17" s="661"/>
      <c r="O17" s="661"/>
      <c r="P17" s="661"/>
      <c r="Q17" s="662"/>
      <c r="R17" s="663">
        <v>95182</v>
      </c>
      <c r="S17" s="664"/>
      <c r="T17" s="664"/>
      <c r="U17" s="664"/>
      <c r="V17" s="664"/>
      <c r="W17" s="664"/>
      <c r="X17" s="664"/>
      <c r="Y17" s="665"/>
      <c r="Z17" s="699">
        <v>0.3</v>
      </c>
      <c r="AA17" s="699"/>
      <c r="AB17" s="699"/>
      <c r="AC17" s="699"/>
      <c r="AD17" s="700">
        <v>95182</v>
      </c>
      <c r="AE17" s="700"/>
      <c r="AF17" s="700"/>
      <c r="AG17" s="700"/>
      <c r="AH17" s="700"/>
      <c r="AI17" s="700"/>
      <c r="AJ17" s="700"/>
      <c r="AK17" s="700"/>
      <c r="AL17" s="666">
        <v>0.6</v>
      </c>
      <c r="AM17" s="667"/>
      <c r="AN17" s="667"/>
      <c r="AO17" s="701"/>
      <c r="AP17" s="660" t="s">
        <v>270</v>
      </c>
      <c r="AQ17" s="661"/>
      <c r="AR17" s="661"/>
      <c r="AS17" s="661"/>
      <c r="AT17" s="661"/>
      <c r="AU17" s="661"/>
      <c r="AV17" s="661"/>
      <c r="AW17" s="661"/>
      <c r="AX17" s="661"/>
      <c r="AY17" s="661"/>
      <c r="AZ17" s="661"/>
      <c r="BA17" s="661"/>
      <c r="BB17" s="661"/>
      <c r="BC17" s="661"/>
      <c r="BD17" s="661"/>
      <c r="BE17" s="661"/>
      <c r="BF17" s="662"/>
      <c r="BG17" s="663" t="s">
        <v>132</v>
      </c>
      <c r="BH17" s="664"/>
      <c r="BI17" s="664"/>
      <c r="BJ17" s="664"/>
      <c r="BK17" s="664"/>
      <c r="BL17" s="664"/>
      <c r="BM17" s="664"/>
      <c r="BN17" s="665"/>
      <c r="BO17" s="699" t="s">
        <v>132</v>
      </c>
      <c r="BP17" s="699"/>
      <c r="BQ17" s="699"/>
      <c r="BR17" s="699"/>
      <c r="BS17" s="700" t="s">
        <v>132</v>
      </c>
      <c r="BT17" s="700"/>
      <c r="BU17" s="700"/>
      <c r="BV17" s="700"/>
      <c r="BW17" s="700"/>
      <c r="BX17" s="700"/>
      <c r="BY17" s="700"/>
      <c r="BZ17" s="700"/>
      <c r="CA17" s="700"/>
      <c r="CB17" s="731"/>
      <c r="CD17" s="660" t="s">
        <v>271</v>
      </c>
      <c r="CE17" s="661"/>
      <c r="CF17" s="661"/>
      <c r="CG17" s="661"/>
      <c r="CH17" s="661"/>
      <c r="CI17" s="661"/>
      <c r="CJ17" s="661"/>
      <c r="CK17" s="661"/>
      <c r="CL17" s="661"/>
      <c r="CM17" s="661"/>
      <c r="CN17" s="661"/>
      <c r="CO17" s="661"/>
      <c r="CP17" s="661"/>
      <c r="CQ17" s="662"/>
      <c r="CR17" s="663">
        <v>4463954</v>
      </c>
      <c r="CS17" s="664"/>
      <c r="CT17" s="664"/>
      <c r="CU17" s="664"/>
      <c r="CV17" s="664"/>
      <c r="CW17" s="664"/>
      <c r="CX17" s="664"/>
      <c r="CY17" s="665"/>
      <c r="CZ17" s="699">
        <v>16.600000000000001</v>
      </c>
      <c r="DA17" s="699"/>
      <c r="DB17" s="699"/>
      <c r="DC17" s="699"/>
      <c r="DD17" s="669" t="s">
        <v>238</v>
      </c>
      <c r="DE17" s="664"/>
      <c r="DF17" s="664"/>
      <c r="DG17" s="664"/>
      <c r="DH17" s="664"/>
      <c r="DI17" s="664"/>
      <c r="DJ17" s="664"/>
      <c r="DK17" s="664"/>
      <c r="DL17" s="664"/>
      <c r="DM17" s="664"/>
      <c r="DN17" s="664"/>
      <c r="DO17" s="664"/>
      <c r="DP17" s="665"/>
      <c r="DQ17" s="669">
        <v>4399638</v>
      </c>
      <c r="DR17" s="664"/>
      <c r="DS17" s="664"/>
      <c r="DT17" s="664"/>
      <c r="DU17" s="664"/>
      <c r="DV17" s="664"/>
      <c r="DW17" s="664"/>
      <c r="DX17" s="664"/>
      <c r="DY17" s="664"/>
      <c r="DZ17" s="664"/>
      <c r="EA17" s="664"/>
      <c r="EB17" s="664"/>
      <c r="EC17" s="698"/>
    </row>
    <row r="18" spans="2:133" ht="11.25" customHeight="1" x14ac:dyDescent="0.15">
      <c r="B18" s="660" t="s">
        <v>272</v>
      </c>
      <c r="C18" s="661"/>
      <c r="D18" s="661"/>
      <c r="E18" s="661"/>
      <c r="F18" s="661"/>
      <c r="G18" s="661"/>
      <c r="H18" s="661"/>
      <c r="I18" s="661"/>
      <c r="J18" s="661"/>
      <c r="K18" s="661"/>
      <c r="L18" s="661"/>
      <c r="M18" s="661"/>
      <c r="N18" s="661"/>
      <c r="O18" s="661"/>
      <c r="P18" s="661"/>
      <c r="Q18" s="662"/>
      <c r="R18" s="663">
        <v>27755</v>
      </c>
      <c r="S18" s="664"/>
      <c r="T18" s="664"/>
      <c r="U18" s="664"/>
      <c r="V18" s="664"/>
      <c r="W18" s="664"/>
      <c r="X18" s="664"/>
      <c r="Y18" s="665"/>
      <c r="Z18" s="699">
        <v>0.1</v>
      </c>
      <c r="AA18" s="699"/>
      <c r="AB18" s="699"/>
      <c r="AC18" s="699"/>
      <c r="AD18" s="700">
        <v>27755</v>
      </c>
      <c r="AE18" s="700"/>
      <c r="AF18" s="700"/>
      <c r="AG18" s="700"/>
      <c r="AH18" s="700"/>
      <c r="AI18" s="700"/>
      <c r="AJ18" s="700"/>
      <c r="AK18" s="700"/>
      <c r="AL18" s="666">
        <v>0.2</v>
      </c>
      <c r="AM18" s="667"/>
      <c r="AN18" s="667"/>
      <c r="AO18" s="701"/>
      <c r="AP18" s="660" t="s">
        <v>273</v>
      </c>
      <c r="AQ18" s="661"/>
      <c r="AR18" s="661"/>
      <c r="AS18" s="661"/>
      <c r="AT18" s="661"/>
      <c r="AU18" s="661"/>
      <c r="AV18" s="661"/>
      <c r="AW18" s="661"/>
      <c r="AX18" s="661"/>
      <c r="AY18" s="661"/>
      <c r="AZ18" s="661"/>
      <c r="BA18" s="661"/>
      <c r="BB18" s="661"/>
      <c r="BC18" s="661"/>
      <c r="BD18" s="661"/>
      <c r="BE18" s="661"/>
      <c r="BF18" s="662"/>
      <c r="BG18" s="663" t="s">
        <v>132</v>
      </c>
      <c r="BH18" s="664"/>
      <c r="BI18" s="664"/>
      <c r="BJ18" s="664"/>
      <c r="BK18" s="664"/>
      <c r="BL18" s="664"/>
      <c r="BM18" s="664"/>
      <c r="BN18" s="665"/>
      <c r="BO18" s="699" t="s">
        <v>238</v>
      </c>
      <c r="BP18" s="699"/>
      <c r="BQ18" s="699"/>
      <c r="BR18" s="699"/>
      <c r="BS18" s="700" t="s">
        <v>132</v>
      </c>
      <c r="BT18" s="700"/>
      <c r="BU18" s="700"/>
      <c r="BV18" s="700"/>
      <c r="BW18" s="700"/>
      <c r="BX18" s="700"/>
      <c r="BY18" s="700"/>
      <c r="BZ18" s="700"/>
      <c r="CA18" s="700"/>
      <c r="CB18" s="731"/>
      <c r="CD18" s="660" t="s">
        <v>274</v>
      </c>
      <c r="CE18" s="661"/>
      <c r="CF18" s="661"/>
      <c r="CG18" s="661"/>
      <c r="CH18" s="661"/>
      <c r="CI18" s="661"/>
      <c r="CJ18" s="661"/>
      <c r="CK18" s="661"/>
      <c r="CL18" s="661"/>
      <c r="CM18" s="661"/>
      <c r="CN18" s="661"/>
      <c r="CO18" s="661"/>
      <c r="CP18" s="661"/>
      <c r="CQ18" s="662"/>
      <c r="CR18" s="663">
        <v>79029</v>
      </c>
      <c r="CS18" s="664"/>
      <c r="CT18" s="664"/>
      <c r="CU18" s="664"/>
      <c r="CV18" s="664"/>
      <c r="CW18" s="664"/>
      <c r="CX18" s="664"/>
      <c r="CY18" s="665"/>
      <c r="CZ18" s="699">
        <v>0.3</v>
      </c>
      <c r="DA18" s="699"/>
      <c r="DB18" s="699"/>
      <c r="DC18" s="699"/>
      <c r="DD18" s="669">
        <v>78369</v>
      </c>
      <c r="DE18" s="664"/>
      <c r="DF18" s="664"/>
      <c r="DG18" s="664"/>
      <c r="DH18" s="664"/>
      <c r="DI18" s="664"/>
      <c r="DJ18" s="664"/>
      <c r="DK18" s="664"/>
      <c r="DL18" s="664"/>
      <c r="DM18" s="664"/>
      <c r="DN18" s="664"/>
      <c r="DO18" s="664"/>
      <c r="DP18" s="665"/>
      <c r="DQ18" s="669">
        <v>79029</v>
      </c>
      <c r="DR18" s="664"/>
      <c r="DS18" s="664"/>
      <c r="DT18" s="664"/>
      <c r="DU18" s="664"/>
      <c r="DV18" s="664"/>
      <c r="DW18" s="664"/>
      <c r="DX18" s="664"/>
      <c r="DY18" s="664"/>
      <c r="DZ18" s="664"/>
      <c r="EA18" s="664"/>
      <c r="EB18" s="664"/>
      <c r="EC18" s="698"/>
    </row>
    <row r="19" spans="2:133" ht="11.25" customHeight="1" x14ac:dyDescent="0.15">
      <c r="B19" s="660" t="s">
        <v>275</v>
      </c>
      <c r="C19" s="661"/>
      <c r="D19" s="661"/>
      <c r="E19" s="661"/>
      <c r="F19" s="661"/>
      <c r="G19" s="661"/>
      <c r="H19" s="661"/>
      <c r="I19" s="661"/>
      <c r="J19" s="661"/>
      <c r="K19" s="661"/>
      <c r="L19" s="661"/>
      <c r="M19" s="661"/>
      <c r="N19" s="661"/>
      <c r="O19" s="661"/>
      <c r="P19" s="661"/>
      <c r="Q19" s="662"/>
      <c r="R19" s="663">
        <v>23766</v>
      </c>
      <c r="S19" s="664"/>
      <c r="T19" s="664"/>
      <c r="U19" s="664"/>
      <c r="V19" s="664"/>
      <c r="W19" s="664"/>
      <c r="X19" s="664"/>
      <c r="Y19" s="665"/>
      <c r="Z19" s="699">
        <v>0.1</v>
      </c>
      <c r="AA19" s="699"/>
      <c r="AB19" s="699"/>
      <c r="AC19" s="699"/>
      <c r="AD19" s="700">
        <v>23766</v>
      </c>
      <c r="AE19" s="700"/>
      <c r="AF19" s="700"/>
      <c r="AG19" s="700"/>
      <c r="AH19" s="700"/>
      <c r="AI19" s="700"/>
      <c r="AJ19" s="700"/>
      <c r="AK19" s="700"/>
      <c r="AL19" s="666">
        <v>0.1</v>
      </c>
      <c r="AM19" s="667"/>
      <c r="AN19" s="667"/>
      <c r="AO19" s="701"/>
      <c r="AP19" s="660" t="s">
        <v>276</v>
      </c>
      <c r="AQ19" s="661"/>
      <c r="AR19" s="661"/>
      <c r="AS19" s="661"/>
      <c r="AT19" s="661"/>
      <c r="AU19" s="661"/>
      <c r="AV19" s="661"/>
      <c r="AW19" s="661"/>
      <c r="AX19" s="661"/>
      <c r="AY19" s="661"/>
      <c r="AZ19" s="661"/>
      <c r="BA19" s="661"/>
      <c r="BB19" s="661"/>
      <c r="BC19" s="661"/>
      <c r="BD19" s="661"/>
      <c r="BE19" s="661"/>
      <c r="BF19" s="662"/>
      <c r="BG19" s="663">
        <v>233200</v>
      </c>
      <c r="BH19" s="664"/>
      <c r="BI19" s="664"/>
      <c r="BJ19" s="664"/>
      <c r="BK19" s="664"/>
      <c r="BL19" s="664"/>
      <c r="BM19" s="664"/>
      <c r="BN19" s="665"/>
      <c r="BO19" s="699">
        <v>3.2</v>
      </c>
      <c r="BP19" s="699"/>
      <c r="BQ19" s="699"/>
      <c r="BR19" s="699"/>
      <c r="BS19" s="700" t="s">
        <v>132</v>
      </c>
      <c r="BT19" s="700"/>
      <c r="BU19" s="700"/>
      <c r="BV19" s="700"/>
      <c r="BW19" s="700"/>
      <c r="BX19" s="700"/>
      <c r="BY19" s="700"/>
      <c r="BZ19" s="700"/>
      <c r="CA19" s="700"/>
      <c r="CB19" s="731"/>
      <c r="CD19" s="660" t="s">
        <v>277</v>
      </c>
      <c r="CE19" s="661"/>
      <c r="CF19" s="661"/>
      <c r="CG19" s="661"/>
      <c r="CH19" s="661"/>
      <c r="CI19" s="661"/>
      <c r="CJ19" s="661"/>
      <c r="CK19" s="661"/>
      <c r="CL19" s="661"/>
      <c r="CM19" s="661"/>
      <c r="CN19" s="661"/>
      <c r="CO19" s="661"/>
      <c r="CP19" s="661"/>
      <c r="CQ19" s="662"/>
      <c r="CR19" s="663" t="s">
        <v>132</v>
      </c>
      <c r="CS19" s="664"/>
      <c r="CT19" s="664"/>
      <c r="CU19" s="664"/>
      <c r="CV19" s="664"/>
      <c r="CW19" s="664"/>
      <c r="CX19" s="664"/>
      <c r="CY19" s="665"/>
      <c r="CZ19" s="699" t="s">
        <v>132</v>
      </c>
      <c r="DA19" s="699"/>
      <c r="DB19" s="699"/>
      <c r="DC19" s="699"/>
      <c r="DD19" s="669" t="s">
        <v>132</v>
      </c>
      <c r="DE19" s="664"/>
      <c r="DF19" s="664"/>
      <c r="DG19" s="664"/>
      <c r="DH19" s="664"/>
      <c r="DI19" s="664"/>
      <c r="DJ19" s="664"/>
      <c r="DK19" s="664"/>
      <c r="DL19" s="664"/>
      <c r="DM19" s="664"/>
      <c r="DN19" s="664"/>
      <c r="DO19" s="664"/>
      <c r="DP19" s="665"/>
      <c r="DQ19" s="669" t="s">
        <v>132</v>
      </c>
      <c r="DR19" s="664"/>
      <c r="DS19" s="664"/>
      <c r="DT19" s="664"/>
      <c r="DU19" s="664"/>
      <c r="DV19" s="664"/>
      <c r="DW19" s="664"/>
      <c r="DX19" s="664"/>
      <c r="DY19" s="664"/>
      <c r="DZ19" s="664"/>
      <c r="EA19" s="664"/>
      <c r="EB19" s="664"/>
      <c r="EC19" s="698"/>
    </row>
    <row r="20" spans="2:133" ht="11.25" customHeight="1" x14ac:dyDescent="0.15">
      <c r="B20" s="732" t="s">
        <v>278</v>
      </c>
      <c r="C20" s="733"/>
      <c r="D20" s="733"/>
      <c r="E20" s="733"/>
      <c r="F20" s="733"/>
      <c r="G20" s="733"/>
      <c r="H20" s="733"/>
      <c r="I20" s="733"/>
      <c r="J20" s="733"/>
      <c r="K20" s="733"/>
      <c r="L20" s="733"/>
      <c r="M20" s="733"/>
      <c r="N20" s="733"/>
      <c r="O20" s="733"/>
      <c r="P20" s="733"/>
      <c r="Q20" s="734"/>
      <c r="R20" s="663">
        <v>3989</v>
      </c>
      <c r="S20" s="664"/>
      <c r="T20" s="664"/>
      <c r="U20" s="664"/>
      <c r="V20" s="664"/>
      <c r="W20" s="664"/>
      <c r="X20" s="664"/>
      <c r="Y20" s="665"/>
      <c r="Z20" s="699">
        <v>0</v>
      </c>
      <c r="AA20" s="699"/>
      <c r="AB20" s="699"/>
      <c r="AC20" s="699"/>
      <c r="AD20" s="700">
        <v>3989</v>
      </c>
      <c r="AE20" s="700"/>
      <c r="AF20" s="700"/>
      <c r="AG20" s="700"/>
      <c r="AH20" s="700"/>
      <c r="AI20" s="700"/>
      <c r="AJ20" s="700"/>
      <c r="AK20" s="700"/>
      <c r="AL20" s="666">
        <v>0</v>
      </c>
      <c r="AM20" s="667"/>
      <c r="AN20" s="667"/>
      <c r="AO20" s="701"/>
      <c r="AP20" s="660" t="s">
        <v>279</v>
      </c>
      <c r="AQ20" s="661"/>
      <c r="AR20" s="661"/>
      <c r="AS20" s="661"/>
      <c r="AT20" s="661"/>
      <c r="AU20" s="661"/>
      <c r="AV20" s="661"/>
      <c r="AW20" s="661"/>
      <c r="AX20" s="661"/>
      <c r="AY20" s="661"/>
      <c r="AZ20" s="661"/>
      <c r="BA20" s="661"/>
      <c r="BB20" s="661"/>
      <c r="BC20" s="661"/>
      <c r="BD20" s="661"/>
      <c r="BE20" s="661"/>
      <c r="BF20" s="662"/>
      <c r="BG20" s="663">
        <v>233200</v>
      </c>
      <c r="BH20" s="664"/>
      <c r="BI20" s="664"/>
      <c r="BJ20" s="664"/>
      <c r="BK20" s="664"/>
      <c r="BL20" s="664"/>
      <c r="BM20" s="664"/>
      <c r="BN20" s="665"/>
      <c r="BO20" s="699">
        <v>3.2</v>
      </c>
      <c r="BP20" s="699"/>
      <c r="BQ20" s="699"/>
      <c r="BR20" s="699"/>
      <c r="BS20" s="700" t="s">
        <v>238</v>
      </c>
      <c r="BT20" s="700"/>
      <c r="BU20" s="700"/>
      <c r="BV20" s="700"/>
      <c r="BW20" s="700"/>
      <c r="BX20" s="700"/>
      <c r="BY20" s="700"/>
      <c r="BZ20" s="700"/>
      <c r="CA20" s="700"/>
      <c r="CB20" s="731"/>
      <c r="CD20" s="660" t="s">
        <v>280</v>
      </c>
      <c r="CE20" s="661"/>
      <c r="CF20" s="661"/>
      <c r="CG20" s="661"/>
      <c r="CH20" s="661"/>
      <c r="CI20" s="661"/>
      <c r="CJ20" s="661"/>
      <c r="CK20" s="661"/>
      <c r="CL20" s="661"/>
      <c r="CM20" s="661"/>
      <c r="CN20" s="661"/>
      <c r="CO20" s="661"/>
      <c r="CP20" s="661"/>
      <c r="CQ20" s="662"/>
      <c r="CR20" s="663">
        <v>26931152</v>
      </c>
      <c r="CS20" s="664"/>
      <c r="CT20" s="664"/>
      <c r="CU20" s="664"/>
      <c r="CV20" s="664"/>
      <c r="CW20" s="664"/>
      <c r="CX20" s="664"/>
      <c r="CY20" s="665"/>
      <c r="CZ20" s="699">
        <v>100</v>
      </c>
      <c r="DA20" s="699"/>
      <c r="DB20" s="699"/>
      <c r="DC20" s="699"/>
      <c r="DD20" s="669">
        <v>2766324</v>
      </c>
      <c r="DE20" s="664"/>
      <c r="DF20" s="664"/>
      <c r="DG20" s="664"/>
      <c r="DH20" s="664"/>
      <c r="DI20" s="664"/>
      <c r="DJ20" s="664"/>
      <c r="DK20" s="664"/>
      <c r="DL20" s="664"/>
      <c r="DM20" s="664"/>
      <c r="DN20" s="664"/>
      <c r="DO20" s="664"/>
      <c r="DP20" s="665"/>
      <c r="DQ20" s="669">
        <v>19221149</v>
      </c>
      <c r="DR20" s="664"/>
      <c r="DS20" s="664"/>
      <c r="DT20" s="664"/>
      <c r="DU20" s="664"/>
      <c r="DV20" s="664"/>
      <c r="DW20" s="664"/>
      <c r="DX20" s="664"/>
      <c r="DY20" s="664"/>
      <c r="DZ20" s="664"/>
      <c r="EA20" s="664"/>
      <c r="EB20" s="664"/>
      <c r="EC20" s="698"/>
    </row>
    <row r="21" spans="2:133" ht="11.25" customHeight="1" x14ac:dyDescent="0.15">
      <c r="B21" s="660" t="s">
        <v>281</v>
      </c>
      <c r="C21" s="661"/>
      <c r="D21" s="661"/>
      <c r="E21" s="661"/>
      <c r="F21" s="661"/>
      <c r="G21" s="661"/>
      <c r="H21" s="661"/>
      <c r="I21" s="661"/>
      <c r="J21" s="661"/>
      <c r="K21" s="661"/>
      <c r="L21" s="661"/>
      <c r="M21" s="661"/>
      <c r="N21" s="661"/>
      <c r="O21" s="661"/>
      <c r="P21" s="661"/>
      <c r="Q21" s="662"/>
      <c r="R21" s="663">
        <v>8769030</v>
      </c>
      <c r="S21" s="664"/>
      <c r="T21" s="664"/>
      <c r="U21" s="664"/>
      <c r="V21" s="664"/>
      <c r="W21" s="664"/>
      <c r="X21" s="664"/>
      <c r="Y21" s="665"/>
      <c r="Z21" s="699">
        <v>29.9</v>
      </c>
      <c r="AA21" s="699"/>
      <c r="AB21" s="699"/>
      <c r="AC21" s="699"/>
      <c r="AD21" s="700">
        <v>7537097</v>
      </c>
      <c r="AE21" s="700"/>
      <c r="AF21" s="700"/>
      <c r="AG21" s="700"/>
      <c r="AH21" s="700"/>
      <c r="AI21" s="700"/>
      <c r="AJ21" s="700"/>
      <c r="AK21" s="700"/>
      <c r="AL21" s="666">
        <v>46.6</v>
      </c>
      <c r="AM21" s="667"/>
      <c r="AN21" s="667"/>
      <c r="AO21" s="701"/>
      <c r="AP21" s="660" t="s">
        <v>282</v>
      </c>
      <c r="AQ21" s="735"/>
      <c r="AR21" s="735"/>
      <c r="AS21" s="735"/>
      <c r="AT21" s="735"/>
      <c r="AU21" s="735"/>
      <c r="AV21" s="735"/>
      <c r="AW21" s="735"/>
      <c r="AX21" s="735"/>
      <c r="AY21" s="735"/>
      <c r="AZ21" s="735"/>
      <c r="BA21" s="735"/>
      <c r="BB21" s="735"/>
      <c r="BC21" s="735"/>
      <c r="BD21" s="735"/>
      <c r="BE21" s="735"/>
      <c r="BF21" s="736"/>
      <c r="BG21" s="663">
        <v>20959</v>
      </c>
      <c r="BH21" s="664"/>
      <c r="BI21" s="664"/>
      <c r="BJ21" s="664"/>
      <c r="BK21" s="664"/>
      <c r="BL21" s="664"/>
      <c r="BM21" s="664"/>
      <c r="BN21" s="665"/>
      <c r="BO21" s="699">
        <v>0.3</v>
      </c>
      <c r="BP21" s="699"/>
      <c r="BQ21" s="699"/>
      <c r="BR21" s="699"/>
      <c r="BS21" s="700" t="s">
        <v>132</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60" t="s">
        <v>283</v>
      </c>
      <c r="C22" s="661"/>
      <c r="D22" s="661"/>
      <c r="E22" s="661"/>
      <c r="F22" s="661"/>
      <c r="G22" s="661"/>
      <c r="H22" s="661"/>
      <c r="I22" s="661"/>
      <c r="J22" s="661"/>
      <c r="K22" s="661"/>
      <c r="L22" s="661"/>
      <c r="M22" s="661"/>
      <c r="N22" s="661"/>
      <c r="O22" s="661"/>
      <c r="P22" s="661"/>
      <c r="Q22" s="662"/>
      <c r="R22" s="663">
        <v>7537097</v>
      </c>
      <c r="S22" s="664"/>
      <c r="T22" s="664"/>
      <c r="U22" s="664"/>
      <c r="V22" s="664"/>
      <c r="W22" s="664"/>
      <c r="X22" s="664"/>
      <c r="Y22" s="665"/>
      <c r="Z22" s="699">
        <v>25.7</v>
      </c>
      <c r="AA22" s="699"/>
      <c r="AB22" s="699"/>
      <c r="AC22" s="699"/>
      <c r="AD22" s="700">
        <v>7537097</v>
      </c>
      <c r="AE22" s="700"/>
      <c r="AF22" s="700"/>
      <c r="AG22" s="700"/>
      <c r="AH22" s="700"/>
      <c r="AI22" s="700"/>
      <c r="AJ22" s="700"/>
      <c r="AK22" s="700"/>
      <c r="AL22" s="666">
        <v>46.6</v>
      </c>
      <c r="AM22" s="667"/>
      <c r="AN22" s="667"/>
      <c r="AO22" s="701"/>
      <c r="AP22" s="660" t="s">
        <v>284</v>
      </c>
      <c r="AQ22" s="735"/>
      <c r="AR22" s="735"/>
      <c r="AS22" s="735"/>
      <c r="AT22" s="735"/>
      <c r="AU22" s="735"/>
      <c r="AV22" s="735"/>
      <c r="AW22" s="735"/>
      <c r="AX22" s="735"/>
      <c r="AY22" s="735"/>
      <c r="AZ22" s="735"/>
      <c r="BA22" s="735"/>
      <c r="BB22" s="735"/>
      <c r="BC22" s="735"/>
      <c r="BD22" s="735"/>
      <c r="BE22" s="735"/>
      <c r="BF22" s="736"/>
      <c r="BG22" s="663" t="s">
        <v>238</v>
      </c>
      <c r="BH22" s="664"/>
      <c r="BI22" s="664"/>
      <c r="BJ22" s="664"/>
      <c r="BK22" s="664"/>
      <c r="BL22" s="664"/>
      <c r="BM22" s="664"/>
      <c r="BN22" s="665"/>
      <c r="BO22" s="699" t="s">
        <v>238</v>
      </c>
      <c r="BP22" s="699"/>
      <c r="BQ22" s="699"/>
      <c r="BR22" s="699"/>
      <c r="BS22" s="700" t="s">
        <v>238</v>
      </c>
      <c r="BT22" s="700"/>
      <c r="BU22" s="700"/>
      <c r="BV22" s="700"/>
      <c r="BW22" s="700"/>
      <c r="BX22" s="700"/>
      <c r="BY22" s="700"/>
      <c r="BZ22" s="700"/>
      <c r="CA22" s="700"/>
      <c r="CB22" s="731"/>
      <c r="CD22" s="715" t="s">
        <v>285</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60" t="s">
        <v>286</v>
      </c>
      <c r="C23" s="661"/>
      <c r="D23" s="661"/>
      <c r="E23" s="661"/>
      <c r="F23" s="661"/>
      <c r="G23" s="661"/>
      <c r="H23" s="661"/>
      <c r="I23" s="661"/>
      <c r="J23" s="661"/>
      <c r="K23" s="661"/>
      <c r="L23" s="661"/>
      <c r="M23" s="661"/>
      <c r="N23" s="661"/>
      <c r="O23" s="661"/>
      <c r="P23" s="661"/>
      <c r="Q23" s="662"/>
      <c r="R23" s="663">
        <v>1231904</v>
      </c>
      <c r="S23" s="664"/>
      <c r="T23" s="664"/>
      <c r="U23" s="664"/>
      <c r="V23" s="664"/>
      <c r="W23" s="664"/>
      <c r="X23" s="664"/>
      <c r="Y23" s="665"/>
      <c r="Z23" s="699">
        <v>4.2</v>
      </c>
      <c r="AA23" s="699"/>
      <c r="AB23" s="699"/>
      <c r="AC23" s="699"/>
      <c r="AD23" s="700" t="s">
        <v>132</v>
      </c>
      <c r="AE23" s="700"/>
      <c r="AF23" s="700"/>
      <c r="AG23" s="700"/>
      <c r="AH23" s="700"/>
      <c r="AI23" s="700"/>
      <c r="AJ23" s="700"/>
      <c r="AK23" s="700"/>
      <c r="AL23" s="666" t="s">
        <v>132</v>
      </c>
      <c r="AM23" s="667"/>
      <c r="AN23" s="667"/>
      <c r="AO23" s="701"/>
      <c r="AP23" s="660" t="s">
        <v>287</v>
      </c>
      <c r="AQ23" s="735"/>
      <c r="AR23" s="735"/>
      <c r="AS23" s="735"/>
      <c r="AT23" s="735"/>
      <c r="AU23" s="735"/>
      <c r="AV23" s="735"/>
      <c r="AW23" s="735"/>
      <c r="AX23" s="735"/>
      <c r="AY23" s="735"/>
      <c r="AZ23" s="735"/>
      <c r="BA23" s="735"/>
      <c r="BB23" s="735"/>
      <c r="BC23" s="735"/>
      <c r="BD23" s="735"/>
      <c r="BE23" s="735"/>
      <c r="BF23" s="736"/>
      <c r="BG23" s="663">
        <v>212241</v>
      </c>
      <c r="BH23" s="664"/>
      <c r="BI23" s="664"/>
      <c r="BJ23" s="664"/>
      <c r="BK23" s="664"/>
      <c r="BL23" s="664"/>
      <c r="BM23" s="664"/>
      <c r="BN23" s="665"/>
      <c r="BO23" s="699">
        <v>2.9</v>
      </c>
      <c r="BP23" s="699"/>
      <c r="BQ23" s="699"/>
      <c r="BR23" s="699"/>
      <c r="BS23" s="700" t="s">
        <v>132</v>
      </c>
      <c r="BT23" s="700"/>
      <c r="BU23" s="700"/>
      <c r="BV23" s="700"/>
      <c r="BW23" s="700"/>
      <c r="BX23" s="700"/>
      <c r="BY23" s="700"/>
      <c r="BZ23" s="700"/>
      <c r="CA23" s="700"/>
      <c r="CB23" s="731"/>
      <c r="CD23" s="715" t="s">
        <v>226</v>
      </c>
      <c r="CE23" s="716"/>
      <c r="CF23" s="716"/>
      <c r="CG23" s="716"/>
      <c r="CH23" s="716"/>
      <c r="CI23" s="716"/>
      <c r="CJ23" s="716"/>
      <c r="CK23" s="716"/>
      <c r="CL23" s="716"/>
      <c r="CM23" s="716"/>
      <c r="CN23" s="716"/>
      <c r="CO23" s="716"/>
      <c r="CP23" s="716"/>
      <c r="CQ23" s="717"/>
      <c r="CR23" s="715" t="s">
        <v>288</v>
      </c>
      <c r="CS23" s="716"/>
      <c r="CT23" s="716"/>
      <c r="CU23" s="716"/>
      <c r="CV23" s="716"/>
      <c r="CW23" s="716"/>
      <c r="CX23" s="716"/>
      <c r="CY23" s="717"/>
      <c r="CZ23" s="715" t="s">
        <v>289</v>
      </c>
      <c r="DA23" s="716"/>
      <c r="DB23" s="716"/>
      <c r="DC23" s="717"/>
      <c r="DD23" s="715" t="s">
        <v>290</v>
      </c>
      <c r="DE23" s="716"/>
      <c r="DF23" s="716"/>
      <c r="DG23" s="716"/>
      <c r="DH23" s="716"/>
      <c r="DI23" s="716"/>
      <c r="DJ23" s="716"/>
      <c r="DK23" s="717"/>
      <c r="DL23" s="747" t="s">
        <v>291</v>
      </c>
      <c r="DM23" s="748"/>
      <c r="DN23" s="748"/>
      <c r="DO23" s="748"/>
      <c r="DP23" s="748"/>
      <c r="DQ23" s="748"/>
      <c r="DR23" s="748"/>
      <c r="DS23" s="748"/>
      <c r="DT23" s="748"/>
      <c r="DU23" s="748"/>
      <c r="DV23" s="749"/>
      <c r="DW23" s="715" t="s">
        <v>292</v>
      </c>
      <c r="DX23" s="716"/>
      <c r="DY23" s="716"/>
      <c r="DZ23" s="716"/>
      <c r="EA23" s="716"/>
      <c r="EB23" s="716"/>
      <c r="EC23" s="717"/>
    </row>
    <row r="24" spans="2:133" ht="11.25" customHeight="1" x14ac:dyDescent="0.15">
      <c r="B24" s="660" t="s">
        <v>293</v>
      </c>
      <c r="C24" s="661"/>
      <c r="D24" s="661"/>
      <c r="E24" s="661"/>
      <c r="F24" s="661"/>
      <c r="G24" s="661"/>
      <c r="H24" s="661"/>
      <c r="I24" s="661"/>
      <c r="J24" s="661"/>
      <c r="K24" s="661"/>
      <c r="L24" s="661"/>
      <c r="M24" s="661"/>
      <c r="N24" s="661"/>
      <c r="O24" s="661"/>
      <c r="P24" s="661"/>
      <c r="Q24" s="662"/>
      <c r="R24" s="663">
        <v>29</v>
      </c>
      <c r="S24" s="664"/>
      <c r="T24" s="664"/>
      <c r="U24" s="664"/>
      <c r="V24" s="664"/>
      <c r="W24" s="664"/>
      <c r="X24" s="664"/>
      <c r="Y24" s="665"/>
      <c r="Z24" s="699">
        <v>0</v>
      </c>
      <c r="AA24" s="699"/>
      <c r="AB24" s="699"/>
      <c r="AC24" s="699"/>
      <c r="AD24" s="700" t="s">
        <v>132</v>
      </c>
      <c r="AE24" s="700"/>
      <c r="AF24" s="700"/>
      <c r="AG24" s="700"/>
      <c r="AH24" s="700"/>
      <c r="AI24" s="700"/>
      <c r="AJ24" s="700"/>
      <c r="AK24" s="700"/>
      <c r="AL24" s="666" t="s">
        <v>132</v>
      </c>
      <c r="AM24" s="667"/>
      <c r="AN24" s="667"/>
      <c r="AO24" s="701"/>
      <c r="AP24" s="660" t="s">
        <v>294</v>
      </c>
      <c r="AQ24" s="735"/>
      <c r="AR24" s="735"/>
      <c r="AS24" s="735"/>
      <c r="AT24" s="735"/>
      <c r="AU24" s="735"/>
      <c r="AV24" s="735"/>
      <c r="AW24" s="735"/>
      <c r="AX24" s="735"/>
      <c r="AY24" s="735"/>
      <c r="AZ24" s="735"/>
      <c r="BA24" s="735"/>
      <c r="BB24" s="735"/>
      <c r="BC24" s="735"/>
      <c r="BD24" s="735"/>
      <c r="BE24" s="735"/>
      <c r="BF24" s="736"/>
      <c r="BG24" s="663" t="s">
        <v>132</v>
      </c>
      <c r="BH24" s="664"/>
      <c r="BI24" s="664"/>
      <c r="BJ24" s="664"/>
      <c r="BK24" s="664"/>
      <c r="BL24" s="664"/>
      <c r="BM24" s="664"/>
      <c r="BN24" s="665"/>
      <c r="BO24" s="699" t="s">
        <v>238</v>
      </c>
      <c r="BP24" s="699"/>
      <c r="BQ24" s="699"/>
      <c r="BR24" s="699"/>
      <c r="BS24" s="700" t="s">
        <v>132</v>
      </c>
      <c r="BT24" s="700"/>
      <c r="BU24" s="700"/>
      <c r="BV24" s="700"/>
      <c r="BW24" s="700"/>
      <c r="BX24" s="700"/>
      <c r="BY24" s="700"/>
      <c r="BZ24" s="700"/>
      <c r="CA24" s="700"/>
      <c r="CB24" s="731"/>
      <c r="CD24" s="712" t="s">
        <v>295</v>
      </c>
      <c r="CE24" s="713"/>
      <c r="CF24" s="713"/>
      <c r="CG24" s="713"/>
      <c r="CH24" s="713"/>
      <c r="CI24" s="713"/>
      <c r="CJ24" s="713"/>
      <c r="CK24" s="713"/>
      <c r="CL24" s="713"/>
      <c r="CM24" s="713"/>
      <c r="CN24" s="713"/>
      <c r="CO24" s="713"/>
      <c r="CP24" s="713"/>
      <c r="CQ24" s="714"/>
      <c r="CR24" s="709">
        <v>12044250</v>
      </c>
      <c r="CS24" s="710"/>
      <c r="CT24" s="710"/>
      <c r="CU24" s="710"/>
      <c r="CV24" s="710"/>
      <c r="CW24" s="710"/>
      <c r="CX24" s="710"/>
      <c r="CY24" s="738"/>
      <c r="CZ24" s="739">
        <v>44.7</v>
      </c>
      <c r="DA24" s="722"/>
      <c r="DB24" s="722"/>
      <c r="DC24" s="741"/>
      <c r="DD24" s="737">
        <v>9440714</v>
      </c>
      <c r="DE24" s="710"/>
      <c r="DF24" s="710"/>
      <c r="DG24" s="710"/>
      <c r="DH24" s="710"/>
      <c r="DI24" s="710"/>
      <c r="DJ24" s="710"/>
      <c r="DK24" s="738"/>
      <c r="DL24" s="737">
        <v>9092639</v>
      </c>
      <c r="DM24" s="710"/>
      <c r="DN24" s="710"/>
      <c r="DO24" s="710"/>
      <c r="DP24" s="710"/>
      <c r="DQ24" s="710"/>
      <c r="DR24" s="710"/>
      <c r="DS24" s="710"/>
      <c r="DT24" s="710"/>
      <c r="DU24" s="710"/>
      <c r="DV24" s="738"/>
      <c r="DW24" s="739">
        <v>55.4</v>
      </c>
      <c r="DX24" s="722"/>
      <c r="DY24" s="722"/>
      <c r="DZ24" s="722"/>
      <c r="EA24" s="722"/>
      <c r="EB24" s="722"/>
      <c r="EC24" s="740"/>
    </row>
    <row r="25" spans="2:133" ht="11.25" customHeight="1" x14ac:dyDescent="0.15">
      <c r="B25" s="660" t="s">
        <v>296</v>
      </c>
      <c r="C25" s="661"/>
      <c r="D25" s="661"/>
      <c r="E25" s="661"/>
      <c r="F25" s="661"/>
      <c r="G25" s="661"/>
      <c r="H25" s="661"/>
      <c r="I25" s="661"/>
      <c r="J25" s="661"/>
      <c r="K25" s="661"/>
      <c r="L25" s="661"/>
      <c r="M25" s="661"/>
      <c r="N25" s="661"/>
      <c r="O25" s="661"/>
      <c r="P25" s="661"/>
      <c r="Q25" s="662"/>
      <c r="R25" s="663">
        <v>17547941</v>
      </c>
      <c r="S25" s="664"/>
      <c r="T25" s="664"/>
      <c r="U25" s="664"/>
      <c r="V25" s="664"/>
      <c r="W25" s="664"/>
      <c r="X25" s="664"/>
      <c r="Y25" s="665"/>
      <c r="Z25" s="699">
        <v>59.9</v>
      </c>
      <c r="AA25" s="699"/>
      <c r="AB25" s="699"/>
      <c r="AC25" s="699"/>
      <c r="AD25" s="700">
        <v>16103767</v>
      </c>
      <c r="AE25" s="700"/>
      <c r="AF25" s="700"/>
      <c r="AG25" s="700"/>
      <c r="AH25" s="700"/>
      <c r="AI25" s="700"/>
      <c r="AJ25" s="700"/>
      <c r="AK25" s="700"/>
      <c r="AL25" s="666">
        <v>99.5</v>
      </c>
      <c r="AM25" s="667"/>
      <c r="AN25" s="667"/>
      <c r="AO25" s="701"/>
      <c r="AP25" s="660" t="s">
        <v>297</v>
      </c>
      <c r="AQ25" s="735"/>
      <c r="AR25" s="735"/>
      <c r="AS25" s="735"/>
      <c r="AT25" s="735"/>
      <c r="AU25" s="735"/>
      <c r="AV25" s="735"/>
      <c r="AW25" s="735"/>
      <c r="AX25" s="735"/>
      <c r="AY25" s="735"/>
      <c r="AZ25" s="735"/>
      <c r="BA25" s="735"/>
      <c r="BB25" s="735"/>
      <c r="BC25" s="735"/>
      <c r="BD25" s="735"/>
      <c r="BE25" s="735"/>
      <c r="BF25" s="736"/>
      <c r="BG25" s="663" t="s">
        <v>238</v>
      </c>
      <c r="BH25" s="664"/>
      <c r="BI25" s="664"/>
      <c r="BJ25" s="664"/>
      <c r="BK25" s="664"/>
      <c r="BL25" s="664"/>
      <c r="BM25" s="664"/>
      <c r="BN25" s="665"/>
      <c r="BO25" s="699" t="s">
        <v>132</v>
      </c>
      <c r="BP25" s="699"/>
      <c r="BQ25" s="699"/>
      <c r="BR25" s="699"/>
      <c r="BS25" s="700" t="s">
        <v>132</v>
      </c>
      <c r="BT25" s="700"/>
      <c r="BU25" s="700"/>
      <c r="BV25" s="700"/>
      <c r="BW25" s="700"/>
      <c r="BX25" s="700"/>
      <c r="BY25" s="700"/>
      <c r="BZ25" s="700"/>
      <c r="CA25" s="700"/>
      <c r="CB25" s="731"/>
      <c r="CD25" s="660" t="s">
        <v>298</v>
      </c>
      <c r="CE25" s="661"/>
      <c r="CF25" s="661"/>
      <c r="CG25" s="661"/>
      <c r="CH25" s="661"/>
      <c r="CI25" s="661"/>
      <c r="CJ25" s="661"/>
      <c r="CK25" s="661"/>
      <c r="CL25" s="661"/>
      <c r="CM25" s="661"/>
      <c r="CN25" s="661"/>
      <c r="CO25" s="661"/>
      <c r="CP25" s="661"/>
      <c r="CQ25" s="662"/>
      <c r="CR25" s="663">
        <v>4316811</v>
      </c>
      <c r="CS25" s="672"/>
      <c r="CT25" s="672"/>
      <c r="CU25" s="672"/>
      <c r="CV25" s="672"/>
      <c r="CW25" s="672"/>
      <c r="CX25" s="672"/>
      <c r="CY25" s="673"/>
      <c r="CZ25" s="666">
        <v>16</v>
      </c>
      <c r="DA25" s="674"/>
      <c r="DB25" s="674"/>
      <c r="DC25" s="675"/>
      <c r="DD25" s="669">
        <v>4086088</v>
      </c>
      <c r="DE25" s="672"/>
      <c r="DF25" s="672"/>
      <c r="DG25" s="672"/>
      <c r="DH25" s="672"/>
      <c r="DI25" s="672"/>
      <c r="DJ25" s="672"/>
      <c r="DK25" s="673"/>
      <c r="DL25" s="669">
        <v>3901455</v>
      </c>
      <c r="DM25" s="672"/>
      <c r="DN25" s="672"/>
      <c r="DO25" s="672"/>
      <c r="DP25" s="672"/>
      <c r="DQ25" s="672"/>
      <c r="DR25" s="672"/>
      <c r="DS25" s="672"/>
      <c r="DT25" s="672"/>
      <c r="DU25" s="672"/>
      <c r="DV25" s="673"/>
      <c r="DW25" s="666">
        <v>23.8</v>
      </c>
      <c r="DX25" s="674"/>
      <c r="DY25" s="674"/>
      <c r="DZ25" s="674"/>
      <c r="EA25" s="674"/>
      <c r="EB25" s="674"/>
      <c r="EC25" s="688"/>
    </row>
    <row r="26" spans="2:133" ht="11.25" customHeight="1" x14ac:dyDescent="0.15">
      <c r="B26" s="660" t="s">
        <v>299</v>
      </c>
      <c r="C26" s="661"/>
      <c r="D26" s="661"/>
      <c r="E26" s="661"/>
      <c r="F26" s="661"/>
      <c r="G26" s="661"/>
      <c r="H26" s="661"/>
      <c r="I26" s="661"/>
      <c r="J26" s="661"/>
      <c r="K26" s="661"/>
      <c r="L26" s="661"/>
      <c r="M26" s="661"/>
      <c r="N26" s="661"/>
      <c r="O26" s="661"/>
      <c r="P26" s="661"/>
      <c r="Q26" s="662"/>
      <c r="R26" s="663">
        <v>4065</v>
      </c>
      <c r="S26" s="664"/>
      <c r="T26" s="664"/>
      <c r="U26" s="664"/>
      <c r="V26" s="664"/>
      <c r="W26" s="664"/>
      <c r="X26" s="664"/>
      <c r="Y26" s="665"/>
      <c r="Z26" s="699">
        <v>0</v>
      </c>
      <c r="AA26" s="699"/>
      <c r="AB26" s="699"/>
      <c r="AC26" s="699"/>
      <c r="AD26" s="700">
        <v>4065</v>
      </c>
      <c r="AE26" s="700"/>
      <c r="AF26" s="700"/>
      <c r="AG26" s="700"/>
      <c r="AH26" s="700"/>
      <c r="AI26" s="700"/>
      <c r="AJ26" s="700"/>
      <c r="AK26" s="700"/>
      <c r="AL26" s="666">
        <v>0</v>
      </c>
      <c r="AM26" s="667"/>
      <c r="AN26" s="667"/>
      <c r="AO26" s="701"/>
      <c r="AP26" s="660" t="s">
        <v>300</v>
      </c>
      <c r="AQ26" s="735"/>
      <c r="AR26" s="735"/>
      <c r="AS26" s="735"/>
      <c r="AT26" s="735"/>
      <c r="AU26" s="735"/>
      <c r="AV26" s="735"/>
      <c r="AW26" s="735"/>
      <c r="AX26" s="735"/>
      <c r="AY26" s="735"/>
      <c r="AZ26" s="735"/>
      <c r="BA26" s="735"/>
      <c r="BB26" s="735"/>
      <c r="BC26" s="735"/>
      <c r="BD26" s="735"/>
      <c r="BE26" s="735"/>
      <c r="BF26" s="736"/>
      <c r="BG26" s="663" t="s">
        <v>132</v>
      </c>
      <c r="BH26" s="664"/>
      <c r="BI26" s="664"/>
      <c r="BJ26" s="664"/>
      <c r="BK26" s="664"/>
      <c r="BL26" s="664"/>
      <c r="BM26" s="664"/>
      <c r="BN26" s="665"/>
      <c r="BO26" s="699" t="s">
        <v>132</v>
      </c>
      <c r="BP26" s="699"/>
      <c r="BQ26" s="699"/>
      <c r="BR26" s="699"/>
      <c r="BS26" s="700" t="s">
        <v>132</v>
      </c>
      <c r="BT26" s="700"/>
      <c r="BU26" s="700"/>
      <c r="BV26" s="700"/>
      <c r="BW26" s="700"/>
      <c r="BX26" s="700"/>
      <c r="BY26" s="700"/>
      <c r="BZ26" s="700"/>
      <c r="CA26" s="700"/>
      <c r="CB26" s="731"/>
      <c r="CD26" s="660" t="s">
        <v>301</v>
      </c>
      <c r="CE26" s="661"/>
      <c r="CF26" s="661"/>
      <c r="CG26" s="661"/>
      <c r="CH26" s="661"/>
      <c r="CI26" s="661"/>
      <c r="CJ26" s="661"/>
      <c r="CK26" s="661"/>
      <c r="CL26" s="661"/>
      <c r="CM26" s="661"/>
      <c r="CN26" s="661"/>
      <c r="CO26" s="661"/>
      <c r="CP26" s="661"/>
      <c r="CQ26" s="662"/>
      <c r="CR26" s="663">
        <v>2591925</v>
      </c>
      <c r="CS26" s="664"/>
      <c r="CT26" s="664"/>
      <c r="CU26" s="664"/>
      <c r="CV26" s="664"/>
      <c r="CW26" s="664"/>
      <c r="CX26" s="664"/>
      <c r="CY26" s="665"/>
      <c r="CZ26" s="666">
        <v>9.6</v>
      </c>
      <c r="DA26" s="674"/>
      <c r="DB26" s="674"/>
      <c r="DC26" s="675"/>
      <c r="DD26" s="669">
        <v>2414091</v>
      </c>
      <c r="DE26" s="664"/>
      <c r="DF26" s="664"/>
      <c r="DG26" s="664"/>
      <c r="DH26" s="664"/>
      <c r="DI26" s="664"/>
      <c r="DJ26" s="664"/>
      <c r="DK26" s="665"/>
      <c r="DL26" s="669" t="s">
        <v>132</v>
      </c>
      <c r="DM26" s="664"/>
      <c r="DN26" s="664"/>
      <c r="DO26" s="664"/>
      <c r="DP26" s="664"/>
      <c r="DQ26" s="664"/>
      <c r="DR26" s="664"/>
      <c r="DS26" s="664"/>
      <c r="DT26" s="664"/>
      <c r="DU26" s="664"/>
      <c r="DV26" s="665"/>
      <c r="DW26" s="666" t="s">
        <v>132</v>
      </c>
      <c r="DX26" s="674"/>
      <c r="DY26" s="674"/>
      <c r="DZ26" s="674"/>
      <c r="EA26" s="674"/>
      <c r="EB26" s="674"/>
      <c r="EC26" s="688"/>
    </row>
    <row r="27" spans="2:133" ht="11.25" customHeight="1" x14ac:dyDescent="0.15">
      <c r="B27" s="660" t="s">
        <v>302</v>
      </c>
      <c r="C27" s="661"/>
      <c r="D27" s="661"/>
      <c r="E27" s="661"/>
      <c r="F27" s="661"/>
      <c r="G27" s="661"/>
      <c r="H27" s="661"/>
      <c r="I27" s="661"/>
      <c r="J27" s="661"/>
      <c r="K27" s="661"/>
      <c r="L27" s="661"/>
      <c r="M27" s="661"/>
      <c r="N27" s="661"/>
      <c r="O27" s="661"/>
      <c r="P27" s="661"/>
      <c r="Q27" s="662"/>
      <c r="R27" s="663">
        <v>253712</v>
      </c>
      <c r="S27" s="664"/>
      <c r="T27" s="664"/>
      <c r="U27" s="664"/>
      <c r="V27" s="664"/>
      <c r="W27" s="664"/>
      <c r="X27" s="664"/>
      <c r="Y27" s="665"/>
      <c r="Z27" s="699">
        <v>0.9</v>
      </c>
      <c r="AA27" s="699"/>
      <c r="AB27" s="699"/>
      <c r="AC27" s="699"/>
      <c r="AD27" s="700" t="s">
        <v>238</v>
      </c>
      <c r="AE27" s="700"/>
      <c r="AF27" s="700"/>
      <c r="AG27" s="700"/>
      <c r="AH27" s="700"/>
      <c r="AI27" s="700"/>
      <c r="AJ27" s="700"/>
      <c r="AK27" s="700"/>
      <c r="AL27" s="666" t="s">
        <v>238</v>
      </c>
      <c r="AM27" s="667"/>
      <c r="AN27" s="667"/>
      <c r="AO27" s="701"/>
      <c r="AP27" s="660" t="s">
        <v>303</v>
      </c>
      <c r="AQ27" s="661"/>
      <c r="AR27" s="661"/>
      <c r="AS27" s="661"/>
      <c r="AT27" s="661"/>
      <c r="AU27" s="661"/>
      <c r="AV27" s="661"/>
      <c r="AW27" s="661"/>
      <c r="AX27" s="661"/>
      <c r="AY27" s="661"/>
      <c r="AZ27" s="661"/>
      <c r="BA27" s="661"/>
      <c r="BB27" s="661"/>
      <c r="BC27" s="661"/>
      <c r="BD27" s="661"/>
      <c r="BE27" s="661"/>
      <c r="BF27" s="662"/>
      <c r="BG27" s="663">
        <v>7270150</v>
      </c>
      <c r="BH27" s="664"/>
      <c r="BI27" s="664"/>
      <c r="BJ27" s="664"/>
      <c r="BK27" s="664"/>
      <c r="BL27" s="664"/>
      <c r="BM27" s="664"/>
      <c r="BN27" s="665"/>
      <c r="BO27" s="699">
        <v>100</v>
      </c>
      <c r="BP27" s="699"/>
      <c r="BQ27" s="699"/>
      <c r="BR27" s="699"/>
      <c r="BS27" s="700">
        <v>88583</v>
      </c>
      <c r="BT27" s="700"/>
      <c r="BU27" s="700"/>
      <c r="BV27" s="700"/>
      <c r="BW27" s="700"/>
      <c r="BX27" s="700"/>
      <c r="BY27" s="700"/>
      <c r="BZ27" s="700"/>
      <c r="CA27" s="700"/>
      <c r="CB27" s="731"/>
      <c r="CD27" s="660" t="s">
        <v>304</v>
      </c>
      <c r="CE27" s="661"/>
      <c r="CF27" s="661"/>
      <c r="CG27" s="661"/>
      <c r="CH27" s="661"/>
      <c r="CI27" s="661"/>
      <c r="CJ27" s="661"/>
      <c r="CK27" s="661"/>
      <c r="CL27" s="661"/>
      <c r="CM27" s="661"/>
      <c r="CN27" s="661"/>
      <c r="CO27" s="661"/>
      <c r="CP27" s="661"/>
      <c r="CQ27" s="662"/>
      <c r="CR27" s="663">
        <v>3263485</v>
      </c>
      <c r="CS27" s="672"/>
      <c r="CT27" s="672"/>
      <c r="CU27" s="672"/>
      <c r="CV27" s="672"/>
      <c r="CW27" s="672"/>
      <c r="CX27" s="672"/>
      <c r="CY27" s="673"/>
      <c r="CZ27" s="666">
        <v>12.1</v>
      </c>
      <c r="DA27" s="674"/>
      <c r="DB27" s="674"/>
      <c r="DC27" s="675"/>
      <c r="DD27" s="669">
        <v>954988</v>
      </c>
      <c r="DE27" s="672"/>
      <c r="DF27" s="672"/>
      <c r="DG27" s="672"/>
      <c r="DH27" s="672"/>
      <c r="DI27" s="672"/>
      <c r="DJ27" s="672"/>
      <c r="DK27" s="673"/>
      <c r="DL27" s="669">
        <v>805302</v>
      </c>
      <c r="DM27" s="672"/>
      <c r="DN27" s="672"/>
      <c r="DO27" s="672"/>
      <c r="DP27" s="672"/>
      <c r="DQ27" s="672"/>
      <c r="DR27" s="672"/>
      <c r="DS27" s="672"/>
      <c r="DT27" s="672"/>
      <c r="DU27" s="672"/>
      <c r="DV27" s="673"/>
      <c r="DW27" s="666">
        <v>4.9000000000000004</v>
      </c>
      <c r="DX27" s="674"/>
      <c r="DY27" s="674"/>
      <c r="DZ27" s="674"/>
      <c r="EA27" s="674"/>
      <c r="EB27" s="674"/>
      <c r="EC27" s="688"/>
    </row>
    <row r="28" spans="2:133" ht="11.25" customHeight="1" x14ac:dyDescent="0.15">
      <c r="B28" s="660" t="s">
        <v>305</v>
      </c>
      <c r="C28" s="661"/>
      <c r="D28" s="661"/>
      <c r="E28" s="661"/>
      <c r="F28" s="661"/>
      <c r="G28" s="661"/>
      <c r="H28" s="661"/>
      <c r="I28" s="661"/>
      <c r="J28" s="661"/>
      <c r="K28" s="661"/>
      <c r="L28" s="661"/>
      <c r="M28" s="661"/>
      <c r="N28" s="661"/>
      <c r="O28" s="661"/>
      <c r="P28" s="661"/>
      <c r="Q28" s="662"/>
      <c r="R28" s="663">
        <v>329001</v>
      </c>
      <c r="S28" s="664"/>
      <c r="T28" s="664"/>
      <c r="U28" s="664"/>
      <c r="V28" s="664"/>
      <c r="W28" s="664"/>
      <c r="X28" s="664"/>
      <c r="Y28" s="665"/>
      <c r="Z28" s="699">
        <v>1.1000000000000001</v>
      </c>
      <c r="AA28" s="699"/>
      <c r="AB28" s="699"/>
      <c r="AC28" s="699"/>
      <c r="AD28" s="700" t="s">
        <v>132</v>
      </c>
      <c r="AE28" s="700"/>
      <c r="AF28" s="700"/>
      <c r="AG28" s="700"/>
      <c r="AH28" s="700"/>
      <c r="AI28" s="700"/>
      <c r="AJ28" s="700"/>
      <c r="AK28" s="700"/>
      <c r="AL28" s="666" t="s">
        <v>132</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306</v>
      </c>
      <c r="CE28" s="661"/>
      <c r="CF28" s="661"/>
      <c r="CG28" s="661"/>
      <c r="CH28" s="661"/>
      <c r="CI28" s="661"/>
      <c r="CJ28" s="661"/>
      <c r="CK28" s="661"/>
      <c r="CL28" s="661"/>
      <c r="CM28" s="661"/>
      <c r="CN28" s="661"/>
      <c r="CO28" s="661"/>
      <c r="CP28" s="661"/>
      <c r="CQ28" s="662"/>
      <c r="CR28" s="663">
        <v>4463954</v>
      </c>
      <c r="CS28" s="664"/>
      <c r="CT28" s="664"/>
      <c r="CU28" s="664"/>
      <c r="CV28" s="664"/>
      <c r="CW28" s="664"/>
      <c r="CX28" s="664"/>
      <c r="CY28" s="665"/>
      <c r="CZ28" s="666">
        <v>16.600000000000001</v>
      </c>
      <c r="DA28" s="674"/>
      <c r="DB28" s="674"/>
      <c r="DC28" s="675"/>
      <c r="DD28" s="669">
        <v>4399638</v>
      </c>
      <c r="DE28" s="664"/>
      <c r="DF28" s="664"/>
      <c r="DG28" s="664"/>
      <c r="DH28" s="664"/>
      <c r="DI28" s="664"/>
      <c r="DJ28" s="664"/>
      <c r="DK28" s="665"/>
      <c r="DL28" s="669">
        <v>4385882</v>
      </c>
      <c r="DM28" s="664"/>
      <c r="DN28" s="664"/>
      <c r="DO28" s="664"/>
      <c r="DP28" s="664"/>
      <c r="DQ28" s="664"/>
      <c r="DR28" s="664"/>
      <c r="DS28" s="664"/>
      <c r="DT28" s="664"/>
      <c r="DU28" s="664"/>
      <c r="DV28" s="665"/>
      <c r="DW28" s="666">
        <v>26.7</v>
      </c>
      <c r="DX28" s="674"/>
      <c r="DY28" s="674"/>
      <c r="DZ28" s="674"/>
      <c r="EA28" s="674"/>
      <c r="EB28" s="674"/>
      <c r="EC28" s="688"/>
    </row>
    <row r="29" spans="2:133" ht="11.25" customHeight="1" x14ac:dyDescent="0.15">
      <c r="B29" s="660" t="s">
        <v>307</v>
      </c>
      <c r="C29" s="661"/>
      <c r="D29" s="661"/>
      <c r="E29" s="661"/>
      <c r="F29" s="661"/>
      <c r="G29" s="661"/>
      <c r="H29" s="661"/>
      <c r="I29" s="661"/>
      <c r="J29" s="661"/>
      <c r="K29" s="661"/>
      <c r="L29" s="661"/>
      <c r="M29" s="661"/>
      <c r="N29" s="661"/>
      <c r="O29" s="661"/>
      <c r="P29" s="661"/>
      <c r="Q29" s="662"/>
      <c r="R29" s="663">
        <v>57569</v>
      </c>
      <c r="S29" s="664"/>
      <c r="T29" s="664"/>
      <c r="U29" s="664"/>
      <c r="V29" s="664"/>
      <c r="W29" s="664"/>
      <c r="X29" s="664"/>
      <c r="Y29" s="665"/>
      <c r="Z29" s="699">
        <v>0.2</v>
      </c>
      <c r="AA29" s="699"/>
      <c r="AB29" s="699"/>
      <c r="AC29" s="699"/>
      <c r="AD29" s="700" t="s">
        <v>238</v>
      </c>
      <c r="AE29" s="700"/>
      <c r="AF29" s="700"/>
      <c r="AG29" s="700"/>
      <c r="AH29" s="700"/>
      <c r="AI29" s="700"/>
      <c r="AJ29" s="700"/>
      <c r="AK29" s="700"/>
      <c r="AL29" s="666" t="s">
        <v>238</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308</v>
      </c>
      <c r="CE29" s="677"/>
      <c r="CF29" s="660" t="s">
        <v>309</v>
      </c>
      <c r="CG29" s="661"/>
      <c r="CH29" s="661"/>
      <c r="CI29" s="661"/>
      <c r="CJ29" s="661"/>
      <c r="CK29" s="661"/>
      <c r="CL29" s="661"/>
      <c r="CM29" s="661"/>
      <c r="CN29" s="661"/>
      <c r="CO29" s="661"/>
      <c r="CP29" s="661"/>
      <c r="CQ29" s="662"/>
      <c r="CR29" s="663">
        <v>4463954</v>
      </c>
      <c r="CS29" s="672"/>
      <c r="CT29" s="672"/>
      <c r="CU29" s="672"/>
      <c r="CV29" s="672"/>
      <c r="CW29" s="672"/>
      <c r="CX29" s="672"/>
      <c r="CY29" s="673"/>
      <c r="CZ29" s="666">
        <v>16.600000000000001</v>
      </c>
      <c r="DA29" s="674"/>
      <c r="DB29" s="674"/>
      <c r="DC29" s="675"/>
      <c r="DD29" s="669">
        <v>4399638</v>
      </c>
      <c r="DE29" s="672"/>
      <c r="DF29" s="672"/>
      <c r="DG29" s="672"/>
      <c r="DH29" s="672"/>
      <c r="DI29" s="672"/>
      <c r="DJ29" s="672"/>
      <c r="DK29" s="673"/>
      <c r="DL29" s="669">
        <v>4385882</v>
      </c>
      <c r="DM29" s="672"/>
      <c r="DN29" s="672"/>
      <c r="DO29" s="672"/>
      <c r="DP29" s="672"/>
      <c r="DQ29" s="672"/>
      <c r="DR29" s="672"/>
      <c r="DS29" s="672"/>
      <c r="DT29" s="672"/>
      <c r="DU29" s="672"/>
      <c r="DV29" s="673"/>
      <c r="DW29" s="666">
        <v>26.7</v>
      </c>
      <c r="DX29" s="674"/>
      <c r="DY29" s="674"/>
      <c r="DZ29" s="674"/>
      <c r="EA29" s="674"/>
      <c r="EB29" s="674"/>
      <c r="EC29" s="688"/>
    </row>
    <row r="30" spans="2:133" ht="11.25" customHeight="1" x14ac:dyDescent="0.15">
      <c r="B30" s="660" t="s">
        <v>310</v>
      </c>
      <c r="C30" s="661"/>
      <c r="D30" s="661"/>
      <c r="E30" s="661"/>
      <c r="F30" s="661"/>
      <c r="G30" s="661"/>
      <c r="H30" s="661"/>
      <c r="I30" s="661"/>
      <c r="J30" s="661"/>
      <c r="K30" s="661"/>
      <c r="L30" s="661"/>
      <c r="M30" s="661"/>
      <c r="N30" s="661"/>
      <c r="O30" s="661"/>
      <c r="P30" s="661"/>
      <c r="Q30" s="662"/>
      <c r="R30" s="663">
        <v>3440481</v>
      </c>
      <c r="S30" s="664"/>
      <c r="T30" s="664"/>
      <c r="U30" s="664"/>
      <c r="V30" s="664"/>
      <c r="W30" s="664"/>
      <c r="X30" s="664"/>
      <c r="Y30" s="665"/>
      <c r="Z30" s="699">
        <v>11.7</v>
      </c>
      <c r="AA30" s="699"/>
      <c r="AB30" s="699"/>
      <c r="AC30" s="699"/>
      <c r="AD30" s="700" t="s">
        <v>238</v>
      </c>
      <c r="AE30" s="700"/>
      <c r="AF30" s="700"/>
      <c r="AG30" s="700"/>
      <c r="AH30" s="700"/>
      <c r="AI30" s="700"/>
      <c r="AJ30" s="700"/>
      <c r="AK30" s="700"/>
      <c r="AL30" s="666" t="s">
        <v>238</v>
      </c>
      <c r="AM30" s="667"/>
      <c r="AN30" s="667"/>
      <c r="AO30" s="701"/>
      <c r="AP30" s="715" t="s">
        <v>226</v>
      </c>
      <c r="AQ30" s="716"/>
      <c r="AR30" s="716"/>
      <c r="AS30" s="716"/>
      <c r="AT30" s="716"/>
      <c r="AU30" s="716"/>
      <c r="AV30" s="716"/>
      <c r="AW30" s="716"/>
      <c r="AX30" s="716"/>
      <c r="AY30" s="716"/>
      <c r="AZ30" s="716"/>
      <c r="BA30" s="716"/>
      <c r="BB30" s="716"/>
      <c r="BC30" s="716"/>
      <c r="BD30" s="716"/>
      <c r="BE30" s="716"/>
      <c r="BF30" s="717"/>
      <c r="BG30" s="715" t="s">
        <v>311</v>
      </c>
      <c r="BH30" s="729"/>
      <c r="BI30" s="729"/>
      <c r="BJ30" s="729"/>
      <c r="BK30" s="729"/>
      <c r="BL30" s="729"/>
      <c r="BM30" s="729"/>
      <c r="BN30" s="729"/>
      <c r="BO30" s="729"/>
      <c r="BP30" s="729"/>
      <c r="BQ30" s="730"/>
      <c r="BR30" s="715" t="s">
        <v>312</v>
      </c>
      <c r="BS30" s="729"/>
      <c r="BT30" s="729"/>
      <c r="BU30" s="729"/>
      <c r="BV30" s="729"/>
      <c r="BW30" s="729"/>
      <c r="BX30" s="729"/>
      <c r="BY30" s="729"/>
      <c r="BZ30" s="729"/>
      <c r="CA30" s="729"/>
      <c r="CB30" s="730"/>
      <c r="CD30" s="678"/>
      <c r="CE30" s="679"/>
      <c r="CF30" s="660" t="s">
        <v>313</v>
      </c>
      <c r="CG30" s="661"/>
      <c r="CH30" s="661"/>
      <c r="CI30" s="661"/>
      <c r="CJ30" s="661"/>
      <c r="CK30" s="661"/>
      <c r="CL30" s="661"/>
      <c r="CM30" s="661"/>
      <c r="CN30" s="661"/>
      <c r="CO30" s="661"/>
      <c r="CP30" s="661"/>
      <c r="CQ30" s="662"/>
      <c r="CR30" s="663">
        <v>4334033</v>
      </c>
      <c r="CS30" s="664"/>
      <c r="CT30" s="664"/>
      <c r="CU30" s="664"/>
      <c r="CV30" s="664"/>
      <c r="CW30" s="664"/>
      <c r="CX30" s="664"/>
      <c r="CY30" s="665"/>
      <c r="CZ30" s="666">
        <v>16.100000000000001</v>
      </c>
      <c r="DA30" s="674"/>
      <c r="DB30" s="674"/>
      <c r="DC30" s="675"/>
      <c r="DD30" s="669">
        <v>4273048</v>
      </c>
      <c r="DE30" s="664"/>
      <c r="DF30" s="664"/>
      <c r="DG30" s="664"/>
      <c r="DH30" s="664"/>
      <c r="DI30" s="664"/>
      <c r="DJ30" s="664"/>
      <c r="DK30" s="665"/>
      <c r="DL30" s="669">
        <v>4259292</v>
      </c>
      <c r="DM30" s="664"/>
      <c r="DN30" s="664"/>
      <c r="DO30" s="664"/>
      <c r="DP30" s="664"/>
      <c r="DQ30" s="664"/>
      <c r="DR30" s="664"/>
      <c r="DS30" s="664"/>
      <c r="DT30" s="664"/>
      <c r="DU30" s="664"/>
      <c r="DV30" s="665"/>
      <c r="DW30" s="666">
        <v>25.9</v>
      </c>
      <c r="DX30" s="674"/>
      <c r="DY30" s="674"/>
      <c r="DZ30" s="674"/>
      <c r="EA30" s="674"/>
      <c r="EB30" s="674"/>
      <c r="EC30" s="688"/>
    </row>
    <row r="31" spans="2:133" ht="11.25" customHeight="1" x14ac:dyDescent="0.15">
      <c r="B31" s="732" t="s">
        <v>314</v>
      </c>
      <c r="C31" s="733"/>
      <c r="D31" s="733"/>
      <c r="E31" s="733"/>
      <c r="F31" s="733"/>
      <c r="G31" s="733"/>
      <c r="H31" s="733"/>
      <c r="I31" s="733"/>
      <c r="J31" s="733"/>
      <c r="K31" s="733"/>
      <c r="L31" s="733"/>
      <c r="M31" s="733"/>
      <c r="N31" s="733"/>
      <c r="O31" s="733"/>
      <c r="P31" s="733"/>
      <c r="Q31" s="734"/>
      <c r="R31" s="663" t="s">
        <v>238</v>
      </c>
      <c r="S31" s="664"/>
      <c r="T31" s="664"/>
      <c r="U31" s="664"/>
      <c r="V31" s="664"/>
      <c r="W31" s="664"/>
      <c r="X31" s="664"/>
      <c r="Y31" s="665"/>
      <c r="Z31" s="699" t="s">
        <v>238</v>
      </c>
      <c r="AA31" s="699"/>
      <c r="AB31" s="699"/>
      <c r="AC31" s="699"/>
      <c r="AD31" s="700" t="s">
        <v>238</v>
      </c>
      <c r="AE31" s="700"/>
      <c r="AF31" s="700"/>
      <c r="AG31" s="700"/>
      <c r="AH31" s="700"/>
      <c r="AI31" s="700"/>
      <c r="AJ31" s="700"/>
      <c r="AK31" s="700"/>
      <c r="AL31" s="666" t="s">
        <v>238</v>
      </c>
      <c r="AM31" s="667"/>
      <c r="AN31" s="667"/>
      <c r="AO31" s="701"/>
      <c r="AP31" s="724" t="s">
        <v>315</v>
      </c>
      <c r="AQ31" s="725"/>
      <c r="AR31" s="725"/>
      <c r="AS31" s="725"/>
      <c r="AT31" s="726" t="s">
        <v>316</v>
      </c>
      <c r="AU31" s="218"/>
      <c r="AV31" s="218"/>
      <c r="AW31" s="218"/>
      <c r="AX31" s="712" t="s">
        <v>190</v>
      </c>
      <c r="AY31" s="713"/>
      <c r="AZ31" s="713"/>
      <c r="BA31" s="713"/>
      <c r="BB31" s="713"/>
      <c r="BC31" s="713"/>
      <c r="BD31" s="713"/>
      <c r="BE31" s="713"/>
      <c r="BF31" s="714"/>
      <c r="BG31" s="720">
        <v>99.8</v>
      </c>
      <c r="BH31" s="721"/>
      <c r="BI31" s="721"/>
      <c r="BJ31" s="721"/>
      <c r="BK31" s="721"/>
      <c r="BL31" s="721"/>
      <c r="BM31" s="722">
        <v>99.4</v>
      </c>
      <c r="BN31" s="721"/>
      <c r="BO31" s="721"/>
      <c r="BP31" s="721"/>
      <c r="BQ31" s="723"/>
      <c r="BR31" s="720">
        <v>99.8</v>
      </c>
      <c r="BS31" s="721"/>
      <c r="BT31" s="721"/>
      <c r="BU31" s="721"/>
      <c r="BV31" s="721"/>
      <c r="BW31" s="721"/>
      <c r="BX31" s="722">
        <v>99.4</v>
      </c>
      <c r="BY31" s="721"/>
      <c r="BZ31" s="721"/>
      <c r="CA31" s="721"/>
      <c r="CB31" s="723"/>
      <c r="CD31" s="678"/>
      <c r="CE31" s="679"/>
      <c r="CF31" s="660" t="s">
        <v>317</v>
      </c>
      <c r="CG31" s="661"/>
      <c r="CH31" s="661"/>
      <c r="CI31" s="661"/>
      <c r="CJ31" s="661"/>
      <c r="CK31" s="661"/>
      <c r="CL31" s="661"/>
      <c r="CM31" s="661"/>
      <c r="CN31" s="661"/>
      <c r="CO31" s="661"/>
      <c r="CP31" s="661"/>
      <c r="CQ31" s="662"/>
      <c r="CR31" s="663">
        <v>129921</v>
      </c>
      <c r="CS31" s="672"/>
      <c r="CT31" s="672"/>
      <c r="CU31" s="672"/>
      <c r="CV31" s="672"/>
      <c r="CW31" s="672"/>
      <c r="CX31" s="672"/>
      <c r="CY31" s="673"/>
      <c r="CZ31" s="666">
        <v>0.5</v>
      </c>
      <c r="DA31" s="674"/>
      <c r="DB31" s="674"/>
      <c r="DC31" s="675"/>
      <c r="DD31" s="669">
        <v>126590</v>
      </c>
      <c r="DE31" s="672"/>
      <c r="DF31" s="672"/>
      <c r="DG31" s="672"/>
      <c r="DH31" s="672"/>
      <c r="DI31" s="672"/>
      <c r="DJ31" s="672"/>
      <c r="DK31" s="673"/>
      <c r="DL31" s="669">
        <v>126590</v>
      </c>
      <c r="DM31" s="672"/>
      <c r="DN31" s="672"/>
      <c r="DO31" s="672"/>
      <c r="DP31" s="672"/>
      <c r="DQ31" s="672"/>
      <c r="DR31" s="672"/>
      <c r="DS31" s="672"/>
      <c r="DT31" s="672"/>
      <c r="DU31" s="672"/>
      <c r="DV31" s="673"/>
      <c r="DW31" s="666">
        <v>0.8</v>
      </c>
      <c r="DX31" s="674"/>
      <c r="DY31" s="674"/>
      <c r="DZ31" s="674"/>
      <c r="EA31" s="674"/>
      <c r="EB31" s="674"/>
      <c r="EC31" s="688"/>
    </row>
    <row r="32" spans="2:133" ht="11.25" customHeight="1" x14ac:dyDescent="0.15">
      <c r="B32" s="660" t="s">
        <v>318</v>
      </c>
      <c r="C32" s="661"/>
      <c r="D32" s="661"/>
      <c r="E32" s="661"/>
      <c r="F32" s="661"/>
      <c r="G32" s="661"/>
      <c r="H32" s="661"/>
      <c r="I32" s="661"/>
      <c r="J32" s="661"/>
      <c r="K32" s="661"/>
      <c r="L32" s="661"/>
      <c r="M32" s="661"/>
      <c r="N32" s="661"/>
      <c r="O32" s="661"/>
      <c r="P32" s="661"/>
      <c r="Q32" s="662"/>
      <c r="R32" s="663">
        <v>1945417</v>
      </c>
      <c r="S32" s="664"/>
      <c r="T32" s="664"/>
      <c r="U32" s="664"/>
      <c r="V32" s="664"/>
      <c r="W32" s="664"/>
      <c r="X32" s="664"/>
      <c r="Y32" s="665"/>
      <c r="Z32" s="699">
        <v>6.6</v>
      </c>
      <c r="AA32" s="699"/>
      <c r="AB32" s="699"/>
      <c r="AC32" s="699"/>
      <c r="AD32" s="700" t="s">
        <v>132</v>
      </c>
      <c r="AE32" s="700"/>
      <c r="AF32" s="700"/>
      <c r="AG32" s="700"/>
      <c r="AH32" s="700"/>
      <c r="AI32" s="700"/>
      <c r="AJ32" s="700"/>
      <c r="AK32" s="700"/>
      <c r="AL32" s="666" t="s">
        <v>132</v>
      </c>
      <c r="AM32" s="667"/>
      <c r="AN32" s="667"/>
      <c r="AO32" s="701"/>
      <c r="AP32" s="702"/>
      <c r="AQ32" s="703"/>
      <c r="AR32" s="703"/>
      <c r="AS32" s="703"/>
      <c r="AT32" s="727"/>
      <c r="AU32" s="214" t="s">
        <v>319</v>
      </c>
      <c r="AX32" s="660" t="s">
        <v>320</v>
      </c>
      <c r="AY32" s="661"/>
      <c r="AZ32" s="661"/>
      <c r="BA32" s="661"/>
      <c r="BB32" s="661"/>
      <c r="BC32" s="661"/>
      <c r="BD32" s="661"/>
      <c r="BE32" s="661"/>
      <c r="BF32" s="662"/>
      <c r="BG32" s="719">
        <v>99.7</v>
      </c>
      <c r="BH32" s="672"/>
      <c r="BI32" s="672"/>
      <c r="BJ32" s="672"/>
      <c r="BK32" s="672"/>
      <c r="BL32" s="672"/>
      <c r="BM32" s="667">
        <v>99.3</v>
      </c>
      <c r="BN32" s="672"/>
      <c r="BO32" s="672"/>
      <c r="BP32" s="672"/>
      <c r="BQ32" s="697"/>
      <c r="BR32" s="719">
        <v>99.8</v>
      </c>
      <c r="BS32" s="672"/>
      <c r="BT32" s="672"/>
      <c r="BU32" s="672"/>
      <c r="BV32" s="672"/>
      <c r="BW32" s="672"/>
      <c r="BX32" s="667">
        <v>99.2</v>
      </c>
      <c r="BY32" s="672"/>
      <c r="BZ32" s="672"/>
      <c r="CA32" s="672"/>
      <c r="CB32" s="697"/>
      <c r="CD32" s="680"/>
      <c r="CE32" s="681"/>
      <c r="CF32" s="660" t="s">
        <v>321</v>
      </c>
      <c r="CG32" s="661"/>
      <c r="CH32" s="661"/>
      <c r="CI32" s="661"/>
      <c r="CJ32" s="661"/>
      <c r="CK32" s="661"/>
      <c r="CL32" s="661"/>
      <c r="CM32" s="661"/>
      <c r="CN32" s="661"/>
      <c r="CO32" s="661"/>
      <c r="CP32" s="661"/>
      <c r="CQ32" s="662"/>
      <c r="CR32" s="663" t="s">
        <v>132</v>
      </c>
      <c r="CS32" s="664"/>
      <c r="CT32" s="664"/>
      <c r="CU32" s="664"/>
      <c r="CV32" s="664"/>
      <c r="CW32" s="664"/>
      <c r="CX32" s="664"/>
      <c r="CY32" s="665"/>
      <c r="CZ32" s="666" t="s">
        <v>238</v>
      </c>
      <c r="DA32" s="674"/>
      <c r="DB32" s="674"/>
      <c r="DC32" s="675"/>
      <c r="DD32" s="669" t="s">
        <v>132</v>
      </c>
      <c r="DE32" s="664"/>
      <c r="DF32" s="664"/>
      <c r="DG32" s="664"/>
      <c r="DH32" s="664"/>
      <c r="DI32" s="664"/>
      <c r="DJ32" s="664"/>
      <c r="DK32" s="665"/>
      <c r="DL32" s="669" t="s">
        <v>132</v>
      </c>
      <c r="DM32" s="664"/>
      <c r="DN32" s="664"/>
      <c r="DO32" s="664"/>
      <c r="DP32" s="664"/>
      <c r="DQ32" s="664"/>
      <c r="DR32" s="664"/>
      <c r="DS32" s="664"/>
      <c r="DT32" s="664"/>
      <c r="DU32" s="664"/>
      <c r="DV32" s="665"/>
      <c r="DW32" s="666" t="s">
        <v>238</v>
      </c>
      <c r="DX32" s="674"/>
      <c r="DY32" s="674"/>
      <c r="DZ32" s="674"/>
      <c r="EA32" s="674"/>
      <c r="EB32" s="674"/>
      <c r="EC32" s="688"/>
    </row>
    <row r="33" spans="2:133" ht="11.25" customHeight="1" x14ac:dyDescent="0.15">
      <c r="B33" s="660" t="s">
        <v>322</v>
      </c>
      <c r="C33" s="661"/>
      <c r="D33" s="661"/>
      <c r="E33" s="661"/>
      <c r="F33" s="661"/>
      <c r="G33" s="661"/>
      <c r="H33" s="661"/>
      <c r="I33" s="661"/>
      <c r="J33" s="661"/>
      <c r="K33" s="661"/>
      <c r="L33" s="661"/>
      <c r="M33" s="661"/>
      <c r="N33" s="661"/>
      <c r="O33" s="661"/>
      <c r="P33" s="661"/>
      <c r="Q33" s="662"/>
      <c r="R33" s="663">
        <v>119007</v>
      </c>
      <c r="S33" s="664"/>
      <c r="T33" s="664"/>
      <c r="U33" s="664"/>
      <c r="V33" s="664"/>
      <c r="W33" s="664"/>
      <c r="X33" s="664"/>
      <c r="Y33" s="665"/>
      <c r="Z33" s="699">
        <v>0.4</v>
      </c>
      <c r="AA33" s="699"/>
      <c r="AB33" s="699"/>
      <c r="AC33" s="699"/>
      <c r="AD33" s="700">
        <v>76015</v>
      </c>
      <c r="AE33" s="700"/>
      <c r="AF33" s="700"/>
      <c r="AG33" s="700"/>
      <c r="AH33" s="700"/>
      <c r="AI33" s="700"/>
      <c r="AJ33" s="700"/>
      <c r="AK33" s="700"/>
      <c r="AL33" s="666">
        <v>0.5</v>
      </c>
      <c r="AM33" s="667"/>
      <c r="AN33" s="667"/>
      <c r="AO33" s="701"/>
      <c r="AP33" s="704"/>
      <c r="AQ33" s="705"/>
      <c r="AR33" s="705"/>
      <c r="AS33" s="705"/>
      <c r="AT33" s="728"/>
      <c r="AU33" s="219"/>
      <c r="AV33" s="219"/>
      <c r="AW33" s="219"/>
      <c r="AX33" s="644" t="s">
        <v>323</v>
      </c>
      <c r="AY33" s="645"/>
      <c r="AZ33" s="645"/>
      <c r="BA33" s="645"/>
      <c r="BB33" s="645"/>
      <c r="BC33" s="645"/>
      <c r="BD33" s="645"/>
      <c r="BE33" s="645"/>
      <c r="BF33" s="646"/>
      <c r="BG33" s="718">
        <v>99.8</v>
      </c>
      <c r="BH33" s="648"/>
      <c r="BI33" s="648"/>
      <c r="BJ33" s="648"/>
      <c r="BK33" s="648"/>
      <c r="BL33" s="648"/>
      <c r="BM33" s="692">
        <v>99.5</v>
      </c>
      <c r="BN33" s="648"/>
      <c r="BO33" s="648"/>
      <c r="BP33" s="648"/>
      <c r="BQ33" s="686"/>
      <c r="BR33" s="718">
        <v>99.8</v>
      </c>
      <c r="BS33" s="648"/>
      <c r="BT33" s="648"/>
      <c r="BU33" s="648"/>
      <c r="BV33" s="648"/>
      <c r="BW33" s="648"/>
      <c r="BX33" s="692">
        <v>99.4</v>
      </c>
      <c r="BY33" s="648"/>
      <c r="BZ33" s="648"/>
      <c r="CA33" s="648"/>
      <c r="CB33" s="686"/>
      <c r="CD33" s="660" t="s">
        <v>324</v>
      </c>
      <c r="CE33" s="661"/>
      <c r="CF33" s="661"/>
      <c r="CG33" s="661"/>
      <c r="CH33" s="661"/>
      <c r="CI33" s="661"/>
      <c r="CJ33" s="661"/>
      <c r="CK33" s="661"/>
      <c r="CL33" s="661"/>
      <c r="CM33" s="661"/>
      <c r="CN33" s="661"/>
      <c r="CO33" s="661"/>
      <c r="CP33" s="661"/>
      <c r="CQ33" s="662"/>
      <c r="CR33" s="663">
        <v>11912746</v>
      </c>
      <c r="CS33" s="672"/>
      <c r="CT33" s="672"/>
      <c r="CU33" s="672"/>
      <c r="CV33" s="672"/>
      <c r="CW33" s="672"/>
      <c r="CX33" s="672"/>
      <c r="CY33" s="673"/>
      <c r="CZ33" s="666">
        <v>44.2</v>
      </c>
      <c r="DA33" s="674"/>
      <c r="DB33" s="674"/>
      <c r="DC33" s="675"/>
      <c r="DD33" s="669">
        <v>9306352</v>
      </c>
      <c r="DE33" s="672"/>
      <c r="DF33" s="672"/>
      <c r="DG33" s="672"/>
      <c r="DH33" s="672"/>
      <c r="DI33" s="672"/>
      <c r="DJ33" s="672"/>
      <c r="DK33" s="673"/>
      <c r="DL33" s="669">
        <v>6449450</v>
      </c>
      <c r="DM33" s="672"/>
      <c r="DN33" s="672"/>
      <c r="DO33" s="672"/>
      <c r="DP33" s="672"/>
      <c r="DQ33" s="672"/>
      <c r="DR33" s="672"/>
      <c r="DS33" s="672"/>
      <c r="DT33" s="672"/>
      <c r="DU33" s="672"/>
      <c r="DV33" s="673"/>
      <c r="DW33" s="666">
        <v>39.299999999999997</v>
      </c>
      <c r="DX33" s="674"/>
      <c r="DY33" s="674"/>
      <c r="DZ33" s="674"/>
      <c r="EA33" s="674"/>
      <c r="EB33" s="674"/>
      <c r="EC33" s="688"/>
    </row>
    <row r="34" spans="2:133" ht="11.25" customHeight="1" x14ac:dyDescent="0.15">
      <c r="B34" s="660" t="s">
        <v>325</v>
      </c>
      <c r="C34" s="661"/>
      <c r="D34" s="661"/>
      <c r="E34" s="661"/>
      <c r="F34" s="661"/>
      <c r="G34" s="661"/>
      <c r="H34" s="661"/>
      <c r="I34" s="661"/>
      <c r="J34" s="661"/>
      <c r="K34" s="661"/>
      <c r="L34" s="661"/>
      <c r="M34" s="661"/>
      <c r="N34" s="661"/>
      <c r="O34" s="661"/>
      <c r="P34" s="661"/>
      <c r="Q34" s="662"/>
      <c r="R34" s="663">
        <v>254695</v>
      </c>
      <c r="S34" s="664"/>
      <c r="T34" s="664"/>
      <c r="U34" s="664"/>
      <c r="V34" s="664"/>
      <c r="W34" s="664"/>
      <c r="X34" s="664"/>
      <c r="Y34" s="665"/>
      <c r="Z34" s="699">
        <v>0.9</v>
      </c>
      <c r="AA34" s="699"/>
      <c r="AB34" s="699"/>
      <c r="AC34" s="699"/>
      <c r="AD34" s="700" t="s">
        <v>132</v>
      </c>
      <c r="AE34" s="700"/>
      <c r="AF34" s="700"/>
      <c r="AG34" s="700"/>
      <c r="AH34" s="700"/>
      <c r="AI34" s="700"/>
      <c r="AJ34" s="700"/>
      <c r="AK34" s="700"/>
      <c r="AL34" s="666" t="s">
        <v>132</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326</v>
      </c>
      <c r="CE34" s="661"/>
      <c r="CF34" s="661"/>
      <c r="CG34" s="661"/>
      <c r="CH34" s="661"/>
      <c r="CI34" s="661"/>
      <c r="CJ34" s="661"/>
      <c r="CK34" s="661"/>
      <c r="CL34" s="661"/>
      <c r="CM34" s="661"/>
      <c r="CN34" s="661"/>
      <c r="CO34" s="661"/>
      <c r="CP34" s="661"/>
      <c r="CQ34" s="662"/>
      <c r="CR34" s="663">
        <v>4732456</v>
      </c>
      <c r="CS34" s="664"/>
      <c r="CT34" s="664"/>
      <c r="CU34" s="664"/>
      <c r="CV34" s="664"/>
      <c r="CW34" s="664"/>
      <c r="CX34" s="664"/>
      <c r="CY34" s="665"/>
      <c r="CZ34" s="666">
        <v>17.600000000000001</v>
      </c>
      <c r="DA34" s="674"/>
      <c r="DB34" s="674"/>
      <c r="DC34" s="675"/>
      <c r="DD34" s="669">
        <v>3561430</v>
      </c>
      <c r="DE34" s="664"/>
      <c r="DF34" s="664"/>
      <c r="DG34" s="664"/>
      <c r="DH34" s="664"/>
      <c r="DI34" s="664"/>
      <c r="DJ34" s="664"/>
      <c r="DK34" s="665"/>
      <c r="DL34" s="669">
        <v>3153906</v>
      </c>
      <c r="DM34" s="664"/>
      <c r="DN34" s="664"/>
      <c r="DO34" s="664"/>
      <c r="DP34" s="664"/>
      <c r="DQ34" s="664"/>
      <c r="DR34" s="664"/>
      <c r="DS34" s="664"/>
      <c r="DT34" s="664"/>
      <c r="DU34" s="664"/>
      <c r="DV34" s="665"/>
      <c r="DW34" s="666">
        <v>19.2</v>
      </c>
      <c r="DX34" s="674"/>
      <c r="DY34" s="674"/>
      <c r="DZ34" s="674"/>
      <c r="EA34" s="674"/>
      <c r="EB34" s="674"/>
      <c r="EC34" s="688"/>
    </row>
    <row r="35" spans="2:133" ht="11.25" customHeight="1" x14ac:dyDescent="0.15">
      <c r="B35" s="660" t="s">
        <v>327</v>
      </c>
      <c r="C35" s="661"/>
      <c r="D35" s="661"/>
      <c r="E35" s="661"/>
      <c r="F35" s="661"/>
      <c r="G35" s="661"/>
      <c r="H35" s="661"/>
      <c r="I35" s="661"/>
      <c r="J35" s="661"/>
      <c r="K35" s="661"/>
      <c r="L35" s="661"/>
      <c r="M35" s="661"/>
      <c r="N35" s="661"/>
      <c r="O35" s="661"/>
      <c r="P35" s="661"/>
      <c r="Q35" s="662"/>
      <c r="R35" s="663">
        <v>741727</v>
      </c>
      <c r="S35" s="664"/>
      <c r="T35" s="664"/>
      <c r="U35" s="664"/>
      <c r="V35" s="664"/>
      <c r="W35" s="664"/>
      <c r="X35" s="664"/>
      <c r="Y35" s="665"/>
      <c r="Z35" s="699">
        <v>2.5</v>
      </c>
      <c r="AA35" s="699"/>
      <c r="AB35" s="699"/>
      <c r="AC35" s="699"/>
      <c r="AD35" s="700" t="s">
        <v>132</v>
      </c>
      <c r="AE35" s="700"/>
      <c r="AF35" s="700"/>
      <c r="AG35" s="700"/>
      <c r="AH35" s="700"/>
      <c r="AI35" s="700"/>
      <c r="AJ35" s="700"/>
      <c r="AK35" s="700"/>
      <c r="AL35" s="666" t="s">
        <v>132</v>
      </c>
      <c r="AM35" s="667"/>
      <c r="AN35" s="667"/>
      <c r="AO35" s="701"/>
      <c r="AP35" s="222"/>
      <c r="AQ35" s="715" t="s">
        <v>328</v>
      </c>
      <c r="AR35" s="716"/>
      <c r="AS35" s="716"/>
      <c r="AT35" s="716"/>
      <c r="AU35" s="716"/>
      <c r="AV35" s="716"/>
      <c r="AW35" s="716"/>
      <c r="AX35" s="716"/>
      <c r="AY35" s="716"/>
      <c r="AZ35" s="716"/>
      <c r="BA35" s="716"/>
      <c r="BB35" s="716"/>
      <c r="BC35" s="716"/>
      <c r="BD35" s="716"/>
      <c r="BE35" s="716"/>
      <c r="BF35" s="717"/>
      <c r="BG35" s="715" t="s">
        <v>329</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330</v>
      </c>
      <c r="CE35" s="661"/>
      <c r="CF35" s="661"/>
      <c r="CG35" s="661"/>
      <c r="CH35" s="661"/>
      <c r="CI35" s="661"/>
      <c r="CJ35" s="661"/>
      <c r="CK35" s="661"/>
      <c r="CL35" s="661"/>
      <c r="CM35" s="661"/>
      <c r="CN35" s="661"/>
      <c r="CO35" s="661"/>
      <c r="CP35" s="661"/>
      <c r="CQ35" s="662"/>
      <c r="CR35" s="663">
        <v>963996</v>
      </c>
      <c r="CS35" s="672"/>
      <c r="CT35" s="672"/>
      <c r="CU35" s="672"/>
      <c r="CV35" s="672"/>
      <c r="CW35" s="672"/>
      <c r="CX35" s="672"/>
      <c r="CY35" s="673"/>
      <c r="CZ35" s="666">
        <v>3.6</v>
      </c>
      <c r="DA35" s="674"/>
      <c r="DB35" s="674"/>
      <c r="DC35" s="675"/>
      <c r="DD35" s="669">
        <v>799607</v>
      </c>
      <c r="DE35" s="672"/>
      <c r="DF35" s="672"/>
      <c r="DG35" s="672"/>
      <c r="DH35" s="672"/>
      <c r="DI35" s="672"/>
      <c r="DJ35" s="672"/>
      <c r="DK35" s="673"/>
      <c r="DL35" s="669">
        <v>737312</v>
      </c>
      <c r="DM35" s="672"/>
      <c r="DN35" s="672"/>
      <c r="DO35" s="672"/>
      <c r="DP35" s="672"/>
      <c r="DQ35" s="672"/>
      <c r="DR35" s="672"/>
      <c r="DS35" s="672"/>
      <c r="DT35" s="672"/>
      <c r="DU35" s="672"/>
      <c r="DV35" s="673"/>
      <c r="DW35" s="666">
        <v>4.5</v>
      </c>
      <c r="DX35" s="674"/>
      <c r="DY35" s="674"/>
      <c r="DZ35" s="674"/>
      <c r="EA35" s="674"/>
      <c r="EB35" s="674"/>
      <c r="EC35" s="688"/>
    </row>
    <row r="36" spans="2:133" ht="11.25" customHeight="1" x14ac:dyDescent="0.15">
      <c r="B36" s="660" t="s">
        <v>331</v>
      </c>
      <c r="C36" s="661"/>
      <c r="D36" s="661"/>
      <c r="E36" s="661"/>
      <c r="F36" s="661"/>
      <c r="G36" s="661"/>
      <c r="H36" s="661"/>
      <c r="I36" s="661"/>
      <c r="J36" s="661"/>
      <c r="K36" s="661"/>
      <c r="L36" s="661"/>
      <c r="M36" s="661"/>
      <c r="N36" s="661"/>
      <c r="O36" s="661"/>
      <c r="P36" s="661"/>
      <c r="Q36" s="662"/>
      <c r="R36" s="663">
        <v>2209904</v>
      </c>
      <c r="S36" s="664"/>
      <c r="T36" s="664"/>
      <c r="U36" s="664"/>
      <c r="V36" s="664"/>
      <c r="W36" s="664"/>
      <c r="X36" s="664"/>
      <c r="Y36" s="665"/>
      <c r="Z36" s="699">
        <v>7.5</v>
      </c>
      <c r="AA36" s="699"/>
      <c r="AB36" s="699"/>
      <c r="AC36" s="699"/>
      <c r="AD36" s="700" t="s">
        <v>132</v>
      </c>
      <c r="AE36" s="700"/>
      <c r="AF36" s="700"/>
      <c r="AG36" s="700"/>
      <c r="AH36" s="700"/>
      <c r="AI36" s="700"/>
      <c r="AJ36" s="700"/>
      <c r="AK36" s="700"/>
      <c r="AL36" s="666" t="s">
        <v>132</v>
      </c>
      <c r="AM36" s="667"/>
      <c r="AN36" s="667"/>
      <c r="AO36" s="701"/>
      <c r="AP36" s="222"/>
      <c r="AQ36" s="706" t="s">
        <v>332</v>
      </c>
      <c r="AR36" s="707"/>
      <c r="AS36" s="707"/>
      <c r="AT36" s="707"/>
      <c r="AU36" s="707"/>
      <c r="AV36" s="707"/>
      <c r="AW36" s="707"/>
      <c r="AX36" s="707"/>
      <c r="AY36" s="708"/>
      <c r="AZ36" s="709">
        <v>3026977</v>
      </c>
      <c r="BA36" s="710"/>
      <c r="BB36" s="710"/>
      <c r="BC36" s="710"/>
      <c r="BD36" s="710"/>
      <c r="BE36" s="710"/>
      <c r="BF36" s="711"/>
      <c r="BG36" s="712" t="s">
        <v>333</v>
      </c>
      <c r="BH36" s="713"/>
      <c r="BI36" s="713"/>
      <c r="BJ36" s="713"/>
      <c r="BK36" s="713"/>
      <c r="BL36" s="713"/>
      <c r="BM36" s="713"/>
      <c r="BN36" s="713"/>
      <c r="BO36" s="713"/>
      <c r="BP36" s="713"/>
      <c r="BQ36" s="713"/>
      <c r="BR36" s="713"/>
      <c r="BS36" s="713"/>
      <c r="BT36" s="713"/>
      <c r="BU36" s="714"/>
      <c r="BV36" s="709">
        <v>622419</v>
      </c>
      <c r="BW36" s="710"/>
      <c r="BX36" s="710"/>
      <c r="BY36" s="710"/>
      <c r="BZ36" s="710"/>
      <c r="CA36" s="710"/>
      <c r="CB36" s="711"/>
      <c r="CD36" s="660" t="s">
        <v>334</v>
      </c>
      <c r="CE36" s="661"/>
      <c r="CF36" s="661"/>
      <c r="CG36" s="661"/>
      <c r="CH36" s="661"/>
      <c r="CI36" s="661"/>
      <c r="CJ36" s="661"/>
      <c r="CK36" s="661"/>
      <c r="CL36" s="661"/>
      <c r="CM36" s="661"/>
      <c r="CN36" s="661"/>
      <c r="CO36" s="661"/>
      <c r="CP36" s="661"/>
      <c r="CQ36" s="662"/>
      <c r="CR36" s="663">
        <v>3070171</v>
      </c>
      <c r="CS36" s="664"/>
      <c r="CT36" s="664"/>
      <c r="CU36" s="664"/>
      <c r="CV36" s="664"/>
      <c r="CW36" s="664"/>
      <c r="CX36" s="664"/>
      <c r="CY36" s="665"/>
      <c r="CZ36" s="666">
        <v>11.4</v>
      </c>
      <c r="DA36" s="674"/>
      <c r="DB36" s="674"/>
      <c r="DC36" s="675"/>
      <c r="DD36" s="669">
        <v>2466026</v>
      </c>
      <c r="DE36" s="664"/>
      <c r="DF36" s="664"/>
      <c r="DG36" s="664"/>
      <c r="DH36" s="664"/>
      <c r="DI36" s="664"/>
      <c r="DJ36" s="664"/>
      <c r="DK36" s="665"/>
      <c r="DL36" s="669">
        <v>1054253</v>
      </c>
      <c r="DM36" s="664"/>
      <c r="DN36" s="664"/>
      <c r="DO36" s="664"/>
      <c r="DP36" s="664"/>
      <c r="DQ36" s="664"/>
      <c r="DR36" s="664"/>
      <c r="DS36" s="664"/>
      <c r="DT36" s="664"/>
      <c r="DU36" s="664"/>
      <c r="DV36" s="665"/>
      <c r="DW36" s="666">
        <v>6.4</v>
      </c>
      <c r="DX36" s="674"/>
      <c r="DY36" s="674"/>
      <c r="DZ36" s="674"/>
      <c r="EA36" s="674"/>
      <c r="EB36" s="674"/>
      <c r="EC36" s="688"/>
    </row>
    <row r="37" spans="2:133" ht="11.25" customHeight="1" x14ac:dyDescent="0.15">
      <c r="B37" s="660" t="s">
        <v>335</v>
      </c>
      <c r="C37" s="661"/>
      <c r="D37" s="661"/>
      <c r="E37" s="661"/>
      <c r="F37" s="661"/>
      <c r="G37" s="661"/>
      <c r="H37" s="661"/>
      <c r="I37" s="661"/>
      <c r="J37" s="661"/>
      <c r="K37" s="661"/>
      <c r="L37" s="661"/>
      <c r="M37" s="661"/>
      <c r="N37" s="661"/>
      <c r="O37" s="661"/>
      <c r="P37" s="661"/>
      <c r="Q37" s="662"/>
      <c r="R37" s="663">
        <v>548627</v>
      </c>
      <c r="S37" s="664"/>
      <c r="T37" s="664"/>
      <c r="U37" s="664"/>
      <c r="V37" s="664"/>
      <c r="W37" s="664"/>
      <c r="X37" s="664"/>
      <c r="Y37" s="665"/>
      <c r="Z37" s="699">
        <v>1.9</v>
      </c>
      <c r="AA37" s="699"/>
      <c r="AB37" s="699"/>
      <c r="AC37" s="699"/>
      <c r="AD37" s="700">
        <v>30</v>
      </c>
      <c r="AE37" s="700"/>
      <c r="AF37" s="700"/>
      <c r="AG37" s="700"/>
      <c r="AH37" s="700"/>
      <c r="AI37" s="700"/>
      <c r="AJ37" s="700"/>
      <c r="AK37" s="700"/>
      <c r="AL37" s="666">
        <v>0</v>
      </c>
      <c r="AM37" s="667"/>
      <c r="AN37" s="667"/>
      <c r="AO37" s="701"/>
      <c r="AQ37" s="694" t="s">
        <v>336</v>
      </c>
      <c r="AR37" s="695"/>
      <c r="AS37" s="695"/>
      <c r="AT37" s="695"/>
      <c r="AU37" s="695"/>
      <c r="AV37" s="695"/>
      <c r="AW37" s="695"/>
      <c r="AX37" s="695"/>
      <c r="AY37" s="696"/>
      <c r="AZ37" s="663">
        <v>950485</v>
      </c>
      <c r="BA37" s="664"/>
      <c r="BB37" s="664"/>
      <c r="BC37" s="664"/>
      <c r="BD37" s="672"/>
      <c r="BE37" s="672"/>
      <c r="BF37" s="697"/>
      <c r="BG37" s="660" t="s">
        <v>337</v>
      </c>
      <c r="BH37" s="661"/>
      <c r="BI37" s="661"/>
      <c r="BJ37" s="661"/>
      <c r="BK37" s="661"/>
      <c r="BL37" s="661"/>
      <c r="BM37" s="661"/>
      <c r="BN37" s="661"/>
      <c r="BO37" s="661"/>
      <c r="BP37" s="661"/>
      <c r="BQ37" s="661"/>
      <c r="BR37" s="661"/>
      <c r="BS37" s="661"/>
      <c r="BT37" s="661"/>
      <c r="BU37" s="662"/>
      <c r="BV37" s="663">
        <v>560891</v>
      </c>
      <c r="BW37" s="664"/>
      <c r="BX37" s="664"/>
      <c r="BY37" s="664"/>
      <c r="BZ37" s="664"/>
      <c r="CA37" s="664"/>
      <c r="CB37" s="698"/>
      <c r="CD37" s="660" t="s">
        <v>338</v>
      </c>
      <c r="CE37" s="661"/>
      <c r="CF37" s="661"/>
      <c r="CG37" s="661"/>
      <c r="CH37" s="661"/>
      <c r="CI37" s="661"/>
      <c r="CJ37" s="661"/>
      <c r="CK37" s="661"/>
      <c r="CL37" s="661"/>
      <c r="CM37" s="661"/>
      <c r="CN37" s="661"/>
      <c r="CO37" s="661"/>
      <c r="CP37" s="661"/>
      <c r="CQ37" s="662"/>
      <c r="CR37" s="663">
        <v>25775</v>
      </c>
      <c r="CS37" s="672"/>
      <c r="CT37" s="672"/>
      <c r="CU37" s="672"/>
      <c r="CV37" s="672"/>
      <c r="CW37" s="672"/>
      <c r="CX37" s="672"/>
      <c r="CY37" s="673"/>
      <c r="CZ37" s="666">
        <v>0.1</v>
      </c>
      <c r="DA37" s="674"/>
      <c r="DB37" s="674"/>
      <c r="DC37" s="675"/>
      <c r="DD37" s="669">
        <v>25775</v>
      </c>
      <c r="DE37" s="672"/>
      <c r="DF37" s="672"/>
      <c r="DG37" s="672"/>
      <c r="DH37" s="672"/>
      <c r="DI37" s="672"/>
      <c r="DJ37" s="672"/>
      <c r="DK37" s="673"/>
      <c r="DL37" s="669">
        <v>25775</v>
      </c>
      <c r="DM37" s="672"/>
      <c r="DN37" s="672"/>
      <c r="DO37" s="672"/>
      <c r="DP37" s="672"/>
      <c r="DQ37" s="672"/>
      <c r="DR37" s="672"/>
      <c r="DS37" s="672"/>
      <c r="DT37" s="672"/>
      <c r="DU37" s="672"/>
      <c r="DV37" s="673"/>
      <c r="DW37" s="666">
        <v>0.2</v>
      </c>
      <c r="DX37" s="674"/>
      <c r="DY37" s="674"/>
      <c r="DZ37" s="674"/>
      <c r="EA37" s="674"/>
      <c r="EB37" s="674"/>
      <c r="EC37" s="688"/>
    </row>
    <row r="38" spans="2:133" ht="11.25" customHeight="1" x14ac:dyDescent="0.15">
      <c r="B38" s="660" t="s">
        <v>339</v>
      </c>
      <c r="C38" s="661"/>
      <c r="D38" s="661"/>
      <c r="E38" s="661"/>
      <c r="F38" s="661"/>
      <c r="G38" s="661"/>
      <c r="H38" s="661"/>
      <c r="I38" s="661"/>
      <c r="J38" s="661"/>
      <c r="K38" s="661"/>
      <c r="L38" s="661"/>
      <c r="M38" s="661"/>
      <c r="N38" s="661"/>
      <c r="O38" s="661"/>
      <c r="P38" s="661"/>
      <c r="Q38" s="662"/>
      <c r="R38" s="663">
        <v>1855000</v>
      </c>
      <c r="S38" s="664"/>
      <c r="T38" s="664"/>
      <c r="U38" s="664"/>
      <c r="V38" s="664"/>
      <c r="W38" s="664"/>
      <c r="X38" s="664"/>
      <c r="Y38" s="665"/>
      <c r="Z38" s="699">
        <v>6.3</v>
      </c>
      <c r="AA38" s="699"/>
      <c r="AB38" s="699"/>
      <c r="AC38" s="699"/>
      <c r="AD38" s="700" t="s">
        <v>238</v>
      </c>
      <c r="AE38" s="700"/>
      <c r="AF38" s="700"/>
      <c r="AG38" s="700"/>
      <c r="AH38" s="700"/>
      <c r="AI38" s="700"/>
      <c r="AJ38" s="700"/>
      <c r="AK38" s="700"/>
      <c r="AL38" s="666" t="s">
        <v>238</v>
      </c>
      <c r="AM38" s="667"/>
      <c r="AN38" s="667"/>
      <c r="AO38" s="701"/>
      <c r="AQ38" s="694" t="s">
        <v>340</v>
      </c>
      <c r="AR38" s="695"/>
      <c r="AS38" s="695"/>
      <c r="AT38" s="695"/>
      <c r="AU38" s="695"/>
      <c r="AV38" s="695"/>
      <c r="AW38" s="695"/>
      <c r="AX38" s="695"/>
      <c r="AY38" s="696"/>
      <c r="AZ38" s="663">
        <v>172359</v>
      </c>
      <c r="BA38" s="664"/>
      <c r="BB38" s="664"/>
      <c r="BC38" s="664"/>
      <c r="BD38" s="672"/>
      <c r="BE38" s="672"/>
      <c r="BF38" s="697"/>
      <c r="BG38" s="660" t="s">
        <v>341</v>
      </c>
      <c r="BH38" s="661"/>
      <c r="BI38" s="661"/>
      <c r="BJ38" s="661"/>
      <c r="BK38" s="661"/>
      <c r="BL38" s="661"/>
      <c r="BM38" s="661"/>
      <c r="BN38" s="661"/>
      <c r="BO38" s="661"/>
      <c r="BP38" s="661"/>
      <c r="BQ38" s="661"/>
      <c r="BR38" s="661"/>
      <c r="BS38" s="661"/>
      <c r="BT38" s="661"/>
      <c r="BU38" s="662"/>
      <c r="BV38" s="663">
        <v>5222</v>
      </c>
      <c r="BW38" s="664"/>
      <c r="BX38" s="664"/>
      <c r="BY38" s="664"/>
      <c r="BZ38" s="664"/>
      <c r="CA38" s="664"/>
      <c r="CB38" s="698"/>
      <c r="CD38" s="660" t="s">
        <v>342</v>
      </c>
      <c r="CE38" s="661"/>
      <c r="CF38" s="661"/>
      <c r="CG38" s="661"/>
      <c r="CH38" s="661"/>
      <c r="CI38" s="661"/>
      <c r="CJ38" s="661"/>
      <c r="CK38" s="661"/>
      <c r="CL38" s="661"/>
      <c r="CM38" s="661"/>
      <c r="CN38" s="661"/>
      <c r="CO38" s="661"/>
      <c r="CP38" s="661"/>
      <c r="CQ38" s="662"/>
      <c r="CR38" s="663">
        <v>1860192</v>
      </c>
      <c r="CS38" s="664"/>
      <c r="CT38" s="664"/>
      <c r="CU38" s="664"/>
      <c r="CV38" s="664"/>
      <c r="CW38" s="664"/>
      <c r="CX38" s="664"/>
      <c r="CY38" s="665"/>
      <c r="CZ38" s="666">
        <v>6.9</v>
      </c>
      <c r="DA38" s="674"/>
      <c r="DB38" s="674"/>
      <c r="DC38" s="675"/>
      <c r="DD38" s="669">
        <v>1572378</v>
      </c>
      <c r="DE38" s="664"/>
      <c r="DF38" s="664"/>
      <c r="DG38" s="664"/>
      <c r="DH38" s="664"/>
      <c r="DI38" s="664"/>
      <c r="DJ38" s="664"/>
      <c r="DK38" s="665"/>
      <c r="DL38" s="669">
        <v>1503979</v>
      </c>
      <c r="DM38" s="664"/>
      <c r="DN38" s="664"/>
      <c r="DO38" s="664"/>
      <c r="DP38" s="664"/>
      <c r="DQ38" s="664"/>
      <c r="DR38" s="664"/>
      <c r="DS38" s="664"/>
      <c r="DT38" s="664"/>
      <c r="DU38" s="664"/>
      <c r="DV38" s="665"/>
      <c r="DW38" s="666">
        <v>9.1999999999999993</v>
      </c>
      <c r="DX38" s="674"/>
      <c r="DY38" s="674"/>
      <c r="DZ38" s="674"/>
      <c r="EA38" s="674"/>
      <c r="EB38" s="674"/>
      <c r="EC38" s="688"/>
    </row>
    <row r="39" spans="2:133" ht="11.25" customHeight="1" x14ac:dyDescent="0.15">
      <c r="B39" s="660" t="s">
        <v>343</v>
      </c>
      <c r="C39" s="661"/>
      <c r="D39" s="661"/>
      <c r="E39" s="661"/>
      <c r="F39" s="661"/>
      <c r="G39" s="661"/>
      <c r="H39" s="661"/>
      <c r="I39" s="661"/>
      <c r="J39" s="661"/>
      <c r="K39" s="661"/>
      <c r="L39" s="661"/>
      <c r="M39" s="661"/>
      <c r="N39" s="661"/>
      <c r="O39" s="661"/>
      <c r="P39" s="661"/>
      <c r="Q39" s="662"/>
      <c r="R39" s="663" t="s">
        <v>132</v>
      </c>
      <c r="S39" s="664"/>
      <c r="T39" s="664"/>
      <c r="U39" s="664"/>
      <c r="V39" s="664"/>
      <c r="W39" s="664"/>
      <c r="X39" s="664"/>
      <c r="Y39" s="665"/>
      <c r="Z39" s="699" t="s">
        <v>132</v>
      </c>
      <c r="AA39" s="699"/>
      <c r="AB39" s="699"/>
      <c r="AC39" s="699"/>
      <c r="AD39" s="700" t="s">
        <v>132</v>
      </c>
      <c r="AE39" s="700"/>
      <c r="AF39" s="700"/>
      <c r="AG39" s="700"/>
      <c r="AH39" s="700"/>
      <c r="AI39" s="700"/>
      <c r="AJ39" s="700"/>
      <c r="AK39" s="700"/>
      <c r="AL39" s="666" t="s">
        <v>132</v>
      </c>
      <c r="AM39" s="667"/>
      <c r="AN39" s="667"/>
      <c r="AO39" s="701"/>
      <c r="AQ39" s="694" t="s">
        <v>344</v>
      </c>
      <c r="AR39" s="695"/>
      <c r="AS39" s="695"/>
      <c r="AT39" s="695"/>
      <c r="AU39" s="695"/>
      <c r="AV39" s="695"/>
      <c r="AW39" s="695"/>
      <c r="AX39" s="695"/>
      <c r="AY39" s="696"/>
      <c r="AZ39" s="663">
        <v>43281</v>
      </c>
      <c r="BA39" s="664"/>
      <c r="BB39" s="664"/>
      <c r="BC39" s="664"/>
      <c r="BD39" s="672"/>
      <c r="BE39" s="672"/>
      <c r="BF39" s="697"/>
      <c r="BG39" s="660" t="s">
        <v>345</v>
      </c>
      <c r="BH39" s="661"/>
      <c r="BI39" s="661"/>
      <c r="BJ39" s="661"/>
      <c r="BK39" s="661"/>
      <c r="BL39" s="661"/>
      <c r="BM39" s="661"/>
      <c r="BN39" s="661"/>
      <c r="BO39" s="661"/>
      <c r="BP39" s="661"/>
      <c r="BQ39" s="661"/>
      <c r="BR39" s="661"/>
      <c r="BS39" s="661"/>
      <c r="BT39" s="661"/>
      <c r="BU39" s="662"/>
      <c r="BV39" s="663">
        <v>7486</v>
      </c>
      <c r="BW39" s="664"/>
      <c r="BX39" s="664"/>
      <c r="BY39" s="664"/>
      <c r="BZ39" s="664"/>
      <c r="CA39" s="664"/>
      <c r="CB39" s="698"/>
      <c r="CD39" s="660" t="s">
        <v>346</v>
      </c>
      <c r="CE39" s="661"/>
      <c r="CF39" s="661"/>
      <c r="CG39" s="661"/>
      <c r="CH39" s="661"/>
      <c r="CI39" s="661"/>
      <c r="CJ39" s="661"/>
      <c r="CK39" s="661"/>
      <c r="CL39" s="661"/>
      <c r="CM39" s="661"/>
      <c r="CN39" s="661"/>
      <c r="CO39" s="661"/>
      <c r="CP39" s="661"/>
      <c r="CQ39" s="662"/>
      <c r="CR39" s="663">
        <v>1073543</v>
      </c>
      <c r="CS39" s="672"/>
      <c r="CT39" s="672"/>
      <c r="CU39" s="672"/>
      <c r="CV39" s="672"/>
      <c r="CW39" s="672"/>
      <c r="CX39" s="672"/>
      <c r="CY39" s="673"/>
      <c r="CZ39" s="666">
        <v>4</v>
      </c>
      <c r="DA39" s="674"/>
      <c r="DB39" s="674"/>
      <c r="DC39" s="675"/>
      <c r="DD39" s="669">
        <v>899411</v>
      </c>
      <c r="DE39" s="672"/>
      <c r="DF39" s="672"/>
      <c r="DG39" s="672"/>
      <c r="DH39" s="672"/>
      <c r="DI39" s="672"/>
      <c r="DJ39" s="672"/>
      <c r="DK39" s="673"/>
      <c r="DL39" s="669" t="s">
        <v>238</v>
      </c>
      <c r="DM39" s="672"/>
      <c r="DN39" s="672"/>
      <c r="DO39" s="672"/>
      <c r="DP39" s="672"/>
      <c r="DQ39" s="672"/>
      <c r="DR39" s="672"/>
      <c r="DS39" s="672"/>
      <c r="DT39" s="672"/>
      <c r="DU39" s="672"/>
      <c r="DV39" s="673"/>
      <c r="DW39" s="666" t="s">
        <v>238</v>
      </c>
      <c r="DX39" s="674"/>
      <c r="DY39" s="674"/>
      <c r="DZ39" s="674"/>
      <c r="EA39" s="674"/>
      <c r="EB39" s="674"/>
      <c r="EC39" s="688"/>
    </row>
    <row r="40" spans="2:133" ht="11.25" customHeight="1" x14ac:dyDescent="0.15">
      <c r="B40" s="660" t="s">
        <v>347</v>
      </c>
      <c r="C40" s="661"/>
      <c r="D40" s="661"/>
      <c r="E40" s="661"/>
      <c r="F40" s="661"/>
      <c r="G40" s="661"/>
      <c r="H40" s="661"/>
      <c r="I40" s="661"/>
      <c r="J40" s="661"/>
      <c r="K40" s="661"/>
      <c r="L40" s="661"/>
      <c r="M40" s="661"/>
      <c r="N40" s="661"/>
      <c r="O40" s="661"/>
      <c r="P40" s="661"/>
      <c r="Q40" s="662"/>
      <c r="R40" s="663">
        <v>232400</v>
      </c>
      <c r="S40" s="664"/>
      <c r="T40" s="664"/>
      <c r="U40" s="664"/>
      <c r="V40" s="664"/>
      <c r="W40" s="664"/>
      <c r="X40" s="664"/>
      <c r="Y40" s="665"/>
      <c r="Z40" s="699">
        <v>0.8</v>
      </c>
      <c r="AA40" s="699"/>
      <c r="AB40" s="699"/>
      <c r="AC40" s="699"/>
      <c r="AD40" s="700" t="s">
        <v>132</v>
      </c>
      <c r="AE40" s="700"/>
      <c r="AF40" s="700"/>
      <c r="AG40" s="700"/>
      <c r="AH40" s="700"/>
      <c r="AI40" s="700"/>
      <c r="AJ40" s="700"/>
      <c r="AK40" s="700"/>
      <c r="AL40" s="666" t="s">
        <v>132</v>
      </c>
      <c r="AM40" s="667"/>
      <c r="AN40" s="667"/>
      <c r="AO40" s="701"/>
      <c r="AQ40" s="694" t="s">
        <v>348</v>
      </c>
      <c r="AR40" s="695"/>
      <c r="AS40" s="695"/>
      <c r="AT40" s="695"/>
      <c r="AU40" s="695"/>
      <c r="AV40" s="695"/>
      <c r="AW40" s="695"/>
      <c r="AX40" s="695"/>
      <c r="AY40" s="696"/>
      <c r="AZ40" s="663">
        <v>660</v>
      </c>
      <c r="BA40" s="664"/>
      <c r="BB40" s="664"/>
      <c r="BC40" s="664"/>
      <c r="BD40" s="672"/>
      <c r="BE40" s="672"/>
      <c r="BF40" s="697"/>
      <c r="BG40" s="702" t="s">
        <v>349</v>
      </c>
      <c r="BH40" s="703"/>
      <c r="BI40" s="703"/>
      <c r="BJ40" s="703"/>
      <c r="BK40" s="703"/>
      <c r="BL40" s="223"/>
      <c r="BM40" s="661" t="s">
        <v>350</v>
      </c>
      <c r="BN40" s="661"/>
      <c r="BO40" s="661"/>
      <c r="BP40" s="661"/>
      <c r="BQ40" s="661"/>
      <c r="BR40" s="661"/>
      <c r="BS40" s="661"/>
      <c r="BT40" s="661"/>
      <c r="BU40" s="662"/>
      <c r="BV40" s="663">
        <v>81</v>
      </c>
      <c r="BW40" s="664"/>
      <c r="BX40" s="664"/>
      <c r="BY40" s="664"/>
      <c r="BZ40" s="664"/>
      <c r="CA40" s="664"/>
      <c r="CB40" s="698"/>
      <c r="CD40" s="660" t="s">
        <v>351</v>
      </c>
      <c r="CE40" s="661"/>
      <c r="CF40" s="661"/>
      <c r="CG40" s="661"/>
      <c r="CH40" s="661"/>
      <c r="CI40" s="661"/>
      <c r="CJ40" s="661"/>
      <c r="CK40" s="661"/>
      <c r="CL40" s="661"/>
      <c r="CM40" s="661"/>
      <c r="CN40" s="661"/>
      <c r="CO40" s="661"/>
      <c r="CP40" s="661"/>
      <c r="CQ40" s="662"/>
      <c r="CR40" s="663">
        <v>212388</v>
      </c>
      <c r="CS40" s="664"/>
      <c r="CT40" s="664"/>
      <c r="CU40" s="664"/>
      <c r="CV40" s="664"/>
      <c r="CW40" s="664"/>
      <c r="CX40" s="664"/>
      <c r="CY40" s="665"/>
      <c r="CZ40" s="666">
        <v>0.8</v>
      </c>
      <c r="DA40" s="674"/>
      <c r="DB40" s="674"/>
      <c r="DC40" s="675"/>
      <c r="DD40" s="669">
        <v>7500</v>
      </c>
      <c r="DE40" s="664"/>
      <c r="DF40" s="664"/>
      <c r="DG40" s="664"/>
      <c r="DH40" s="664"/>
      <c r="DI40" s="664"/>
      <c r="DJ40" s="664"/>
      <c r="DK40" s="665"/>
      <c r="DL40" s="669" t="s">
        <v>132</v>
      </c>
      <c r="DM40" s="664"/>
      <c r="DN40" s="664"/>
      <c r="DO40" s="664"/>
      <c r="DP40" s="664"/>
      <c r="DQ40" s="664"/>
      <c r="DR40" s="664"/>
      <c r="DS40" s="664"/>
      <c r="DT40" s="664"/>
      <c r="DU40" s="664"/>
      <c r="DV40" s="665"/>
      <c r="DW40" s="666" t="s">
        <v>132</v>
      </c>
      <c r="DX40" s="674"/>
      <c r="DY40" s="674"/>
      <c r="DZ40" s="674"/>
      <c r="EA40" s="674"/>
      <c r="EB40" s="674"/>
      <c r="EC40" s="688"/>
    </row>
    <row r="41" spans="2:133" ht="11.25" customHeight="1" x14ac:dyDescent="0.15">
      <c r="B41" s="644" t="s">
        <v>352</v>
      </c>
      <c r="C41" s="645"/>
      <c r="D41" s="645"/>
      <c r="E41" s="645"/>
      <c r="F41" s="645"/>
      <c r="G41" s="645"/>
      <c r="H41" s="645"/>
      <c r="I41" s="645"/>
      <c r="J41" s="645"/>
      <c r="K41" s="645"/>
      <c r="L41" s="645"/>
      <c r="M41" s="645"/>
      <c r="N41" s="645"/>
      <c r="O41" s="645"/>
      <c r="P41" s="645"/>
      <c r="Q41" s="646"/>
      <c r="R41" s="647">
        <v>29307146</v>
      </c>
      <c r="S41" s="685"/>
      <c r="T41" s="685"/>
      <c r="U41" s="685"/>
      <c r="V41" s="685"/>
      <c r="W41" s="685"/>
      <c r="X41" s="685"/>
      <c r="Y41" s="689"/>
      <c r="Z41" s="690">
        <v>100</v>
      </c>
      <c r="AA41" s="690"/>
      <c r="AB41" s="690"/>
      <c r="AC41" s="690"/>
      <c r="AD41" s="691">
        <v>16183877</v>
      </c>
      <c r="AE41" s="691"/>
      <c r="AF41" s="691"/>
      <c r="AG41" s="691"/>
      <c r="AH41" s="691"/>
      <c r="AI41" s="691"/>
      <c r="AJ41" s="691"/>
      <c r="AK41" s="691"/>
      <c r="AL41" s="650">
        <v>100</v>
      </c>
      <c r="AM41" s="692"/>
      <c r="AN41" s="692"/>
      <c r="AO41" s="693"/>
      <c r="AQ41" s="694" t="s">
        <v>353</v>
      </c>
      <c r="AR41" s="695"/>
      <c r="AS41" s="695"/>
      <c r="AT41" s="695"/>
      <c r="AU41" s="695"/>
      <c r="AV41" s="695"/>
      <c r="AW41" s="695"/>
      <c r="AX41" s="695"/>
      <c r="AY41" s="696"/>
      <c r="AZ41" s="663">
        <v>348033</v>
      </c>
      <c r="BA41" s="664"/>
      <c r="BB41" s="664"/>
      <c r="BC41" s="664"/>
      <c r="BD41" s="672"/>
      <c r="BE41" s="672"/>
      <c r="BF41" s="697"/>
      <c r="BG41" s="702"/>
      <c r="BH41" s="703"/>
      <c r="BI41" s="703"/>
      <c r="BJ41" s="703"/>
      <c r="BK41" s="703"/>
      <c r="BL41" s="223"/>
      <c r="BM41" s="661" t="s">
        <v>354</v>
      </c>
      <c r="BN41" s="661"/>
      <c r="BO41" s="661"/>
      <c r="BP41" s="661"/>
      <c r="BQ41" s="661"/>
      <c r="BR41" s="661"/>
      <c r="BS41" s="661"/>
      <c r="BT41" s="661"/>
      <c r="BU41" s="662"/>
      <c r="BV41" s="663" t="s">
        <v>132</v>
      </c>
      <c r="BW41" s="664"/>
      <c r="BX41" s="664"/>
      <c r="BY41" s="664"/>
      <c r="BZ41" s="664"/>
      <c r="CA41" s="664"/>
      <c r="CB41" s="698"/>
      <c r="CD41" s="660" t="s">
        <v>355</v>
      </c>
      <c r="CE41" s="661"/>
      <c r="CF41" s="661"/>
      <c r="CG41" s="661"/>
      <c r="CH41" s="661"/>
      <c r="CI41" s="661"/>
      <c r="CJ41" s="661"/>
      <c r="CK41" s="661"/>
      <c r="CL41" s="661"/>
      <c r="CM41" s="661"/>
      <c r="CN41" s="661"/>
      <c r="CO41" s="661"/>
      <c r="CP41" s="661"/>
      <c r="CQ41" s="662"/>
      <c r="CR41" s="663" t="s">
        <v>132</v>
      </c>
      <c r="CS41" s="672"/>
      <c r="CT41" s="672"/>
      <c r="CU41" s="672"/>
      <c r="CV41" s="672"/>
      <c r="CW41" s="672"/>
      <c r="CX41" s="672"/>
      <c r="CY41" s="673"/>
      <c r="CZ41" s="666" t="s">
        <v>238</v>
      </c>
      <c r="DA41" s="674"/>
      <c r="DB41" s="674"/>
      <c r="DC41" s="675"/>
      <c r="DD41" s="669" t="s">
        <v>132</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15">
      <c r="AQ42" s="682" t="s">
        <v>356</v>
      </c>
      <c r="AR42" s="683"/>
      <c r="AS42" s="683"/>
      <c r="AT42" s="683"/>
      <c r="AU42" s="683"/>
      <c r="AV42" s="683"/>
      <c r="AW42" s="683"/>
      <c r="AX42" s="683"/>
      <c r="AY42" s="684"/>
      <c r="AZ42" s="647">
        <v>1512159</v>
      </c>
      <c r="BA42" s="685"/>
      <c r="BB42" s="685"/>
      <c r="BC42" s="685"/>
      <c r="BD42" s="648"/>
      <c r="BE42" s="648"/>
      <c r="BF42" s="686"/>
      <c r="BG42" s="704"/>
      <c r="BH42" s="705"/>
      <c r="BI42" s="705"/>
      <c r="BJ42" s="705"/>
      <c r="BK42" s="705"/>
      <c r="BL42" s="224"/>
      <c r="BM42" s="645" t="s">
        <v>357</v>
      </c>
      <c r="BN42" s="645"/>
      <c r="BO42" s="645"/>
      <c r="BP42" s="645"/>
      <c r="BQ42" s="645"/>
      <c r="BR42" s="645"/>
      <c r="BS42" s="645"/>
      <c r="BT42" s="645"/>
      <c r="BU42" s="646"/>
      <c r="BV42" s="647">
        <v>384</v>
      </c>
      <c r="BW42" s="685"/>
      <c r="BX42" s="685"/>
      <c r="BY42" s="685"/>
      <c r="BZ42" s="685"/>
      <c r="CA42" s="685"/>
      <c r="CB42" s="687"/>
      <c r="CD42" s="660" t="s">
        <v>358</v>
      </c>
      <c r="CE42" s="661"/>
      <c r="CF42" s="661"/>
      <c r="CG42" s="661"/>
      <c r="CH42" s="661"/>
      <c r="CI42" s="661"/>
      <c r="CJ42" s="661"/>
      <c r="CK42" s="661"/>
      <c r="CL42" s="661"/>
      <c r="CM42" s="661"/>
      <c r="CN42" s="661"/>
      <c r="CO42" s="661"/>
      <c r="CP42" s="661"/>
      <c r="CQ42" s="662"/>
      <c r="CR42" s="663">
        <v>2974156</v>
      </c>
      <c r="CS42" s="672"/>
      <c r="CT42" s="672"/>
      <c r="CU42" s="672"/>
      <c r="CV42" s="672"/>
      <c r="CW42" s="672"/>
      <c r="CX42" s="672"/>
      <c r="CY42" s="673"/>
      <c r="CZ42" s="666">
        <v>11</v>
      </c>
      <c r="DA42" s="674"/>
      <c r="DB42" s="674"/>
      <c r="DC42" s="675"/>
      <c r="DD42" s="669">
        <v>474083</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15">
      <c r="B43" s="214" t="s">
        <v>359</v>
      </c>
      <c r="CD43" s="660" t="s">
        <v>360</v>
      </c>
      <c r="CE43" s="661"/>
      <c r="CF43" s="661"/>
      <c r="CG43" s="661"/>
      <c r="CH43" s="661"/>
      <c r="CI43" s="661"/>
      <c r="CJ43" s="661"/>
      <c r="CK43" s="661"/>
      <c r="CL43" s="661"/>
      <c r="CM43" s="661"/>
      <c r="CN43" s="661"/>
      <c r="CO43" s="661"/>
      <c r="CP43" s="661"/>
      <c r="CQ43" s="662"/>
      <c r="CR43" s="663">
        <v>60114</v>
      </c>
      <c r="CS43" s="672"/>
      <c r="CT43" s="672"/>
      <c r="CU43" s="672"/>
      <c r="CV43" s="672"/>
      <c r="CW43" s="672"/>
      <c r="CX43" s="672"/>
      <c r="CY43" s="673"/>
      <c r="CZ43" s="666">
        <v>0.2</v>
      </c>
      <c r="DA43" s="674"/>
      <c r="DB43" s="674"/>
      <c r="DC43" s="675"/>
      <c r="DD43" s="669">
        <v>60114</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15">
      <c r="B44" s="670" t="s">
        <v>361</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308</v>
      </c>
      <c r="CE44" s="677"/>
      <c r="CF44" s="660" t="s">
        <v>362</v>
      </c>
      <c r="CG44" s="661"/>
      <c r="CH44" s="661"/>
      <c r="CI44" s="661"/>
      <c r="CJ44" s="661"/>
      <c r="CK44" s="661"/>
      <c r="CL44" s="661"/>
      <c r="CM44" s="661"/>
      <c r="CN44" s="661"/>
      <c r="CO44" s="661"/>
      <c r="CP44" s="661"/>
      <c r="CQ44" s="662"/>
      <c r="CR44" s="663">
        <v>2766324</v>
      </c>
      <c r="CS44" s="664"/>
      <c r="CT44" s="664"/>
      <c r="CU44" s="664"/>
      <c r="CV44" s="664"/>
      <c r="CW44" s="664"/>
      <c r="CX44" s="664"/>
      <c r="CY44" s="665"/>
      <c r="CZ44" s="666">
        <v>10.3</v>
      </c>
      <c r="DA44" s="667"/>
      <c r="DB44" s="667"/>
      <c r="DC44" s="668"/>
      <c r="DD44" s="669">
        <v>406182</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15">
      <c r="B45" s="670" t="s">
        <v>363</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364</v>
      </c>
      <c r="CG45" s="661"/>
      <c r="CH45" s="661"/>
      <c r="CI45" s="661"/>
      <c r="CJ45" s="661"/>
      <c r="CK45" s="661"/>
      <c r="CL45" s="661"/>
      <c r="CM45" s="661"/>
      <c r="CN45" s="661"/>
      <c r="CO45" s="661"/>
      <c r="CP45" s="661"/>
      <c r="CQ45" s="662"/>
      <c r="CR45" s="663">
        <v>1266628</v>
      </c>
      <c r="CS45" s="672"/>
      <c r="CT45" s="672"/>
      <c r="CU45" s="672"/>
      <c r="CV45" s="672"/>
      <c r="CW45" s="672"/>
      <c r="CX45" s="672"/>
      <c r="CY45" s="673"/>
      <c r="CZ45" s="666">
        <v>4.7</v>
      </c>
      <c r="DA45" s="674"/>
      <c r="DB45" s="674"/>
      <c r="DC45" s="675"/>
      <c r="DD45" s="669">
        <v>61104</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15">
      <c r="B46" s="225"/>
      <c r="CD46" s="678"/>
      <c r="CE46" s="679"/>
      <c r="CF46" s="660" t="s">
        <v>365</v>
      </c>
      <c r="CG46" s="661"/>
      <c r="CH46" s="661"/>
      <c r="CI46" s="661"/>
      <c r="CJ46" s="661"/>
      <c r="CK46" s="661"/>
      <c r="CL46" s="661"/>
      <c r="CM46" s="661"/>
      <c r="CN46" s="661"/>
      <c r="CO46" s="661"/>
      <c r="CP46" s="661"/>
      <c r="CQ46" s="662"/>
      <c r="CR46" s="663">
        <v>1431313</v>
      </c>
      <c r="CS46" s="664"/>
      <c r="CT46" s="664"/>
      <c r="CU46" s="664"/>
      <c r="CV46" s="664"/>
      <c r="CW46" s="664"/>
      <c r="CX46" s="664"/>
      <c r="CY46" s="665"/>
      <c r="CZ46" s="666">
        <v>5.3</v>
      </c>
      <c r="DA46" s="667"/>
      <c r="DB46" s="667"/>
      <c r="DC46" s="668"/>
      <c r="DD46" s="669">
        <v>341460</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15">
      <c r="B47" s="225"/>
      <c r="CD47" s="678"/>
      <c r="CE47" s="679"/>
      <c r="CF47" s="660" t="s">
        <v>366</v>
      </c>
      <c r="CG47" s="661"/>
      <c r="CH47" s="661"/>
      <c r="CI47" s="661"/>
      <c r="CJ47" s="661"/>
      <c r="CK47" s="661"/>
      <c r="CL47" s="661"/>
      <c r="CM47" s="661"/>
      <c r="CN47" s="661"/>
      <c r="CO47" s="661"/>
      <c r="CP47" s="661"/>
      <c r="CQ47" s="662"/>
      <c r="CR47" s="663">
        <v>207832</v>
      </c>
      <c r="CS47" s="672"/>
      <c r="CT47" s="672"/>
      <c r="CU47" s="672"/>
      <c r="CV47" s="672"/>
      <c r="CW47" s="672"/>
      <c r="CX47" s="672"/>
      <c r="CY47" s="673"/>
      <c r="CZ47" s="666">
        <v>0.8</v>
      </c>
      <c r="DA47" s="674"/>
      <c r="DB47" s="674"/>
      <c r="DC47" s="675"/>
      <c r="DD47" s="669">
        <v>67901</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x14ac:dyDescent="0.15">
      <c r="B48" s="225"/>
      <c r="CD48" s="680"/>
      <c r="CE48" s="681"/>
      <c r="CF48" s="660" t="s">
        <v>367</v>
      </c>
      <c r="CG48" s="661"/>
      <c r="CH48" s="661"/>
      <c r="CI48" s="661"/>
      <c r="CJ48" s="661"/>
      <c r="CK48" s="661"/>
      <c r="CL48" s="661"/>
      <c r="CM48" s="661"/>
      <c r="CN48" s="661"/>
      <c r="CO48" s="661"/>
      <c r="CP48" s="661"/>
      <c r="CQ48" s="662"/>
      <c r="CR48" s="663" t="s">
        <v>238</v>
      </c>
      <c r="CS48" s="664"/>
      <c r="CT48" s="664"/>
      <c r="CU48" s="664"/>
      <c r="CV48" s="664"/>
      <c r="CW48" s="664"/>
      <c r="CX48" s="664"/>
      <c r="CY48" s="665"/>
      <c r="CZ48" s="666" t="s">
        <v>132</v>
      </c>
      <c r="DA48" s="667"/>
      <c r="DB48" s="667"/>
      <c r="DC48" s="668"/>
      <c r="DD48" s="669" t="s">
        <v>132</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15">
      <c r="B49" s="225"/>
      <c r="CD49" s="644" t="s">
        <v>368</v>
      </c>
      <c r="CE49" s="645"/>
      <c r="CF49" s="645"/>
      <c r="CG49" s="645"/>
      <c r="CH49" s="645"/>
      <c r="CI49" s="645"/>
      <c r="CJ49" s="645"/>
      <c r="CK49" s="645"/>
      <c r="CL49" s="645"/>
      <c r="CM49" s="645"/>
      <c r="CN49" s="645"/>
      <c r="CO49" s="645"/>
      <c r="CP49" s="645"/>
      <c r="CQ49" s="646"/>
      <c r="CR49" s="647">
        <v>26931152</v>
      </c>
      <c r="CS49" s="648"/>
      <c r="CT49" s="648"/>
      <c r="CU49" s="648"/>
      <c r="CV49" s="648"/>
      <c r="CW49" s="648"/>
      <c r="CX49" s="648"/>
      <c r="CY49" s="649"/>
      <c r="CZ49" s="650">
        <v>100</v>
      </c>
      <c r="DA49" s="651"/>
      <c r="DB49" s="651"/>
      <c r="DC49" s="652"/>
      <c r="DD49" s="653">
        <v>19221149</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4YFn7vg9WU6vPr1WvD/ghD+fjSXXL0tliIHAkb6gMzswWI1IBIsn/5hM1bYJRGibV4GjVTfllmKXevtpXw9mBQ==" saltValue="VFUnAF7vGJsO93HJcpHR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S85" zoomScale="70" zoomScaleNormal="25" zoomScaleSheetLayoutView="70" workbookViewId="0">
      <selection activeCell="CH102" sqref="CH102:DZ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41" t="s">
        <v>369</v>
      </c>
      <c r="B2" s="1141"/>
      <c r="C2" s="1141"/>
      <c r="D2" s="1141"/>
      <c r="E2" s="1141"/>
      <c r="F2" s="1141"/>
      <c r="G2" s="1141"/>
      <c r="H2" s="1141"/>
      <c r="I2" s="1141"/>
      <c r="J2" s="1141"/>
      <c r="K2" s="1141"/>
      <c r="L2" s="1141"/>
      <c r="M2" s="1141"/>
      <c r="N2" s="1141"/>
      <c r="O2" s="1141"/>
      <c r="P2" s="1141"/>
      <c r="Q2" s="1141"/>
      <c r="R2" s="1141"/>
      <c r="S2" s="1141"/>
      <c r="T2" s="1141"/>
      <c r="U2" s="1141"/>
      <c r="V2" s="1141"/>
      <c r="W2" s="1141"/>
      <c r="X2" s="1141"/>
      <c r="Y2" s="1141"/>
      <c r="Z2" s="1141"/>
      <c r="AA2" s="1141"/>
      <c r="AB2" s="1141"/>
      <c r="AC2" s="1141"/>
      <c r="AD2" s="1141"/>
      <c r="AE2" s="1141"/>
      <c r="AF2" s="1141"/>
      <c r="AG2" s="1141"/>
      <c r="AH2" s="1141"/>
      <c r="AI2" s="1141"/>
      <c r="AJ2" s="1141"/>
      <c r="AK2" s="1141"/>
      <c r="AL2" s="1141"/>
      <c r="AM2" s="1141"/>
      <c r="AN2" s="1141"/>
      <c r="AO2" s="1141"/>
      <c r="AP2" s="1141"/>
      <c r="AQ2" s="1141"/>
      <c r="AR2" s="1141"/>
      <c r="AS2" s="1141"/>
      <c r="AT2" s="1141"/>
      <c r="AU2" s="1141"/>
      <c r="AV2" s="1141"/>
      <c r="AW2" s="1141"/>
      <c r="AX2" s="1141"/>
      <c r="AY2" s="1141"/>
      <c r="AZ2" s="1141"/>
      <c r="BA2" s="1141"/>
      <c r="BB2" s="1141"/>
      <c r="BC2" s="1141"/>
      <c r="BD2" s="1141"/>
      <c r="BE2" s="1141"/>
      <c r="BF2" s="1141"/>
      <c r="BG2" s="1141"/>
      <c r="BH2" s="1141"/>
      <c r="BI2" s="114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2" t="s">
        <v>370</v>
      </c>
      <c r="DK2" s="1143"/>
      <c r="DL2" s="1143"/>
      <c r="DM2" s="1143"/>
      <c r="DN2" s="1143"/>
      <c r="DO2" s="1144"/>
      <c r="DP2" s="228"/>
      <c r="DQ2" s="1142" t="s">
        <v>371</v>
      </c>
      <c r="DR2" s="1143"/>
      <c r="DS2" s="1143"/>
      <c r="DT2" s="1143"/>
      <c r="DU2" s="1143"/>
      <c r="DV2" s="1143"/>
      <c r="DW2" s="1143"/>
      <c r="DX2" s="1143"/>
      <c r="DY2" s="1143"/>
      <c r="DZ2" s="114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4" t="s">
        <v>372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0" t="s">
        <v>374</v>
      </c>
      <c r="B5" s="1031"/>
      <c r="C5" s="1031"/>
      <c r="D5" s="1031"/>
      <c r="E5" s="1031"/>
      <c r="F5" s="1031"/>
      <c r="G5" s="1031"/>
      <c r="H5" s="1031"/>
      <c r="I5" s="1031"/>
      <c r="J5" s="1031"/>
      <c r="K5" s="1031"/>
      <c r="L5" s="1031"/>
      <c r="M5" s="1031"/>
      <c r="N5" s="1031"/>
      <c r="O5" s="1031"/>
      <c r="P5" s="1032"/>
      <c r="Q5" s="1036" t="s">
        <v>375</v>
      </c>
      <c r="R5" s="1037"/>
      <c r="S5" s="1037"/>
      <c r="T5" s="1037"/>
      <c r="U5" s="1038"/>
      <c r="V5" s="1036" t="s">
        <v>376</v>
      </c>
      <c r="W5" s="1037"/>
      <c r="X5" s="1037"/>
      <c r="Y5" s="1037"/>
      <c r="Z5" s="1038"/>
      <c r="AA5" s="1036" t="s">
        <v>377</v>
      </c>
      <c r="AB5" s="1037"/>
      <c r="AC5" s="1037"/>
      <c r="AD5" s="1037"/>
      <c r="AE5" s="1037"/>
      <c r="AF5" s="1145" t="s">
        <v>378</v>
      </c>
      <c r="AG5" s="1037"/>
      <c r="AH5" s="1037"/>
      <c r="AI5" s="1037"/>
      <c r="AJ5" s="1050"/>
      <c r="AK5" s="1037" t="s">
        <v>379</v>
      </c>
      <c r="AL5" s="1037"/>
      <c r="AM5" s="1037"/>
      <c r="AN5" s="1037"/>
      <c r="AO5" s="1038"/>
      <c r="AP5" s="1036" t="s">
        <v>380</v>
      </c>
      <c r="AQ5" s="1037"/>
      <c r="AR5" s="1037"/>
      <c r="AS5" s="1037"/>
      <c r="AT5" s="1038"/>
      <c r="AU5" s="1036" t="s">
        <v>381</v>
      </c>
      <c r="AV5" s="1037"/>
      <c r="AW5" s="1037"/>
      <c r="AX5" s="1037"/>
      <c r="AY5" s="1050"/>
      <c r="AZ5" s="232"/>
      <c r="BA5" s="232"/>
      <c r="BB5" s="232"/>
      <c r="BC5" s="232"/>
      <c r="BD5" s="232"/>
      <c r="BE5" s="233"/>
      <c r="BF5" s="233"/>
      <c r="BG5" s="233"/>
      <c r="BH5" s="233"/>
      <c r="BI5" s="233"/>
      <c r="BJ5" s="233"/>
      <c r="BK5" s="233"/>
      <c r="BL5" s="233"/>
      <c r="BM5" s="233"/>
      <c r="BN5" s="233"/>
      <c r="BO5" s="233"/>
      <c r="BP5" s="233"/>
      <c r="BQ5" s="1030" t="s">
        <v>382</v>
      </c>
      <c r="BR5" s="1031"/>
      <c r="BS5" s="1031"/>
      <c r="BT5" s="1031"/>
      <c r="BU5" s="1031"/>
      <c r="BV5" s="1031"/>
      <c r="BW5" s="1031"/>
      <c r="BX5" s="1031"/>
      <c r="BY5" s="1031"/>
      <c r="BZ5" s="1031"/>
      <c r="CA5" s="1031"/>
      <c r="CB5" s="1031"/>
      <c r="CC5" s="1031"/>
      <c r="CD5" s="1031"/>
      <c r="CE5" s="1031"/>
      <c r="CF5" s="1031"/>
      <c r="CG5" s="1032"/>
      <c r="CH5" s="1036" t="s">
        <v>383</v>
      </c>
      <c r="CI5" s="1037"/>
      <c r="CJ5" s="1037"/>
      <c r="CK5" s="1037"/>
      <c r="CL5" s="1038"/>
      <c r="CM5" s="1036" t="s">
        <v>384</v>
      </c>
      <c r="CN5" s="1037"/>
      <c r="CO5" s="1037"/>
      <c r="CP5" s="1037"/>
      <c r="CQ5" s="1038"/>
      <c r="CR5" s="1036" t="s">
        <v>385</v>
      </c>
      <c r="CS5" s="1037"/>
      <c r="CT5" s="1037"/>
      <c r="CU5" s="1037"/>
      <c r="CV5" s="1038"/>
      <c r="CW5" s="1036" t="s">
        <v>386</v>
      </c>
      <c r="CX5" s="1037"/>
      <c r="CY5" s="1037"/>
      <c r="CZ5" s="1037"/>
      <c r="DA5" s="1038"/>
      <c r="DB5" s="1036" t="s">
        <v>387</v>
      </c>
      <c r="DC5" s="1037"/>
      <c r="DD5" s="1037"/>
      <c r="DE5" s="1037"/>
      <c r="DF5" s="1038"/>
      <c r="DG5" s="1135" t="s">
        <v>388</v>
      </c>
      <c r="DH5" s="1136"/>
      <c r="DI5" s="1136"/>
      <c r="DJ5" s="1136"/>
      <c r="DK5" s="1137"/>
      <c r="DL5" s="1135" t="s">
        <v>389</v>
      </c>
      <c r="DM5" s="1136"/>
      <c r="DN5" s="1136"/>
      <c r="DO5" s="1136"/>
      <c r="DP5" s="1137"/>
      <c r="DQ5" s="1036" t="s">
        <v>390</v>
      </c>
      <c r="DR5" s="1037"/>
      <c r="DS5" s="1037"/>
      <c r="DT5" s="1037"/>
      <c r="DU5" s="1038"/>
      <c r="DV5" s="1036" t="s">
        <v>381</v>
      </c>
      <c r="DW5" s="1037"/>
      <c r="DX5" s="1037"/>
      <c r="DY5" s="1037"/>
      <c r="DZ5" s="1050"/>
      <c r="EA5" s="234"/>
    </row>
    <row r="6" spans="1:131" s="235"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46"/>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38"/>
      <c r="DH6" s="1139"/>
      <c r="DI6" s="1139"/>
      <c r="DJ6" s="1139"/>
      <c r="DK6" s="1140"/>
      <c r="DL6" s="1138"/>
      <c r="DM6" s="1139"/>
      <c r="DN6" s="1139"/>
      <c r="DO6" s="1139"/>
      <c r="DP6" s="1140"/>
      <c r="DQ6" s="1039"/>
      <c r="DR6" s="1040"/>
      <c r="DS6" s="1040"/>
      <c r="DT6" s="1040"/>
      <c r="DU6" s="1041"/>
      <c r="DV6" s="1039"/>
      <c r="DW6" s="1040"/>
      <c r="DX6" s="1040"/>
      <c r="DY6" s="1040"/>
      <c r="DZ6" s="1051"/>
      <c r="EA6" s="234"/>
    </row>
    <row r="7" spans="1:131" s="235" customFormat="1" ht="26.25" customHeight="1" thickTop="1" x14ac:dyDescent="0.15">
      <c r="A7" s="236">
        <v>1</v>
      </c>
      <c r="B7" s="1082" t="s">
        <v>391</v>
      </c>
      <c r="C7" s="1083"/>
      <c r="D7" s="1083"/>
      <c r="E7" s="1083"/>
      <c r="F7" s="1083"/>
      <c r="G7" s="1083"/>
      <c r="H7" s="1083"/>
      <c r="I7" s="1083"/>
      <c r="J7" s="1083"/>
      <c r="K7" s="1083"/>
      <c r="L7" s="1083"/>
      <c r="M7" s="1083"/>
      <c r="N7" s="1083"/>
      <c r="O7" s="1083"/>
      <c r="P7" s="1084"/>
      <c r="Q7" s="1122">
        <v>29497</v>
      </c>
      <c r="R7" s="1123"/>
      <c r="S7" s="1123"/>
      <c r="T7" s="1123"/>
      <c r="U7" s="1123"/>
      <c r="V7" s="1123">
        <v>27127</v>
      </c>
      <c r="W7" s="1123"/>
      <c r="X7" s="1123"/>
      <c r="Y7" s="1123"/>
      <c r="Z7" s="1123"/>
      <c r="AA7" s="1123">
        <f>Q7-V7</f>
        <v>2370</v>
      </c>
      <c r="AB7" s="1123"/>
      <c r="AC7" s="1123"/>
      <c r="AD7" s="1123"/>
      <c r="AE7" s="1124"/>
      <c r="AF7" s="1125">
        <v>2191</v>
      </c>
      <c r="AG7" s="1126"/>
      <c r="AH7" s="1126"/>
      <c r="AI7" s="1126"/>
      <c r="AJ7" s="1127"/>
      <c r="AK7" s="1128">
        <v>17</v>
      </c>
      <c r="AL7" s="1129"/>
      <c r="AM7" s="1129"/>
      <c r="AN7" s="1129"/>
      <c r="AO7" s="1129"/>
      <c r="AP7" s="1129">
        <v>38331</v>
      </c>
      <c r="AQ7" s="1129"/>
      <c r="AR7" s="1129"/>
      <c r="AS7" s="1129"/>
      <c r="AT7" s="1129"/>
      <c r="AU7" s="1130"/>
      <c r="AV7" s="1130"/>
      <c r="AW7" s="1130"/>
      <c r="AX7" s="1130"/>
      <c r="AY7" s="1131"/>
      <c r="AZ7" s="232"/>
      <c r="BA7" s="232"/>
      <c r="BB7" s="232"/>
      <c r="BC7" s="232"/>
      <c r="BD7" s="232"/>
      <c r="BE7" s="233"/>
      <c r="BF7" s="233"/>
      <c r="BG7" s="233"/>
      <c r="BH7" s="233"/>
      <c r="BI7" s="233"/>
      <c r="BJ7" s="233"/>
      <c r="BK7" s="233"/>
      <c r="BL7" s="233"/>
      <c r="BM7" s="233"/>
      <c r="BN7" s="233"/>
      <c r="BO7" s="233"/>
      <c r="BP7" s="233"/>
      <c r="BQ7" s="236">
        <v>1</v>
      </c>
      <c r="BR7" s="237"/>
      <c r="BS7" s="1132" t="s">
        <v>601</v>
      </c>
      <c r="BT7" s="1133"/>
      <c r="BU7" s="1133"/>
      <c r="BV7" s="1133"/>
      <c r="BW7" s="1133"/>
      <c r="BX7" s="1133"/>
      <c r="BY7" s="1133"/>
      <c r="BZ7" s="1133"/>
      <c r="CA7" s="1133"/>
      <c r="CB7" s="1133"/>
      <c r="CC7" s="1133"/>
      <c r="CD7" s="1133"/>
      <c r="CE7" s="1133"/>
      <c r="CF7" s="1133"/>
      <c r="CG7" s="1134"/>
      <c r="CH7" s="1119">
        <v>-12</v>
      </c>
      <c r="CI7" s="1120"/>
      <c r="CJ7" s="1120"/>
      <c r="CK7" s="1120"/>
      <c r="CL7" s="1121"/>
      <c r="CM7" s="1119">
        <v>397</v>
      </c>
      <c r="CN7" s="1120"/>
      <c r="CO7" s="1120"/>
      <c r="CP7" s="1120"/>
      <c r="CQ7" s="1121"/>
      <c r="CR7" s="1119">
        <v>38</v>
      </c>
      <c r="CS7" s="1120"/>
      <c r="CT7" s="1120"/>
      <c r="CU7" s="1120"/>
      <c r="CV7" s="1121"/>
      <c r="CW7" s="1119" t="s">
        <v>602</v>
      </c>
      <c r="CX7" s="1120"/>
      <c r="CY7" s="1120"/>
      <c r="CZ7" s="1120"/>
      <c r="DA7" s="1121"/>
      <c r="DB7" s="1119" t="s">
        <v>602</v>
      </c>
      <c r="DC7" s="1120"/>
      <c r="DD7" s="1120"/>
      <c r="DE7" s="1120"/>
      <c r="DF7" s="1121"/>
      <c r="DG7" s="1119" t="s">
        <v>602</v>
      </c>
      <c r="DH7" s="1120"/>
      <c r="DI7" s="1120"/>
      <c r="DJ7" s="1120"/>
      <c r="DK7" s="1121"/>
      <c r="DL7" s="1119" t="s">
        <v>602</v>
      </c>
      <c r="DM7" s="1120"/>
      <c r="DN7" s="1120"/>
      <c r="DO7" s="1120"/>
      <c r="DP7" s="1121"/>
      <c r="DQ7" s="1119" t="s">
        <v>602</v>
      </c>
      <c r="DR7" s="1120"/>
      <c r="DS7" s="1120"/>
      <c r="DT7" s="1120"/>
      <c r="DU7" s="1121"/>
      <c r="DV7" s="1132"/>
      <c r="DW7" s="1133"/>
      <c r="DX7" s="1133"/>
      <c r="DY7" s="1133"/>
      <c r="DZ7" s="1147"/>
      <c r="EA7" s="234"/>
    </row>
    <row r="8" spans="1:131" s="235" customFormat="1" ht="26.25" customHeight="1" x14ac:dyDescent="0.15">
      <c r="A8" s="238">
        <v>2</v>
      </c>
      <c r="B8" s="1065" t="s">
        <v>392</v>
      </c>
      <c r="C8" s="1066"/>
      <c r="D8" s="1066"/>
      <c r="E8" s="1066"/>
      <c r="F8" s="1066"/>
      <c r="G8" s="1066"/>
      <c r="H8" s="1066"/>
      <c r="I8" s="1066"/>
      <c r="J8" s="1066"/>
      <c r="K8" s="1066"/>
      <c r="L8" s="1066"/>
      <c r="M8" s="1066"/>
      <c r="N8" s="1066"/>
      <c r="O8" s="1066"/>
      <c r="P8" s="1067"/>
      <c r="Q8" s="1073">
        <v>88</v>
      </c>
      <c r="R8" s="1074"/>
      <c r="S8" s="1074"/>
      <c r="T8" s="1074"/>
      <c r="U8" s="1074"/>
      <c r="V8" s="1074">
        <v>82</v>
      </c>
      <c r="W8" s="1074"/>
      <c r="X8" s="1074"/>
      <c r="Y8" s="1074"/>
      <c r="Z8" s="1074"/>
      <c r="AA8" s="1075">
        <f>Q8-V8</f>
        <v>6</v>
      </c>
      <c r="AB8" s="1071"/>
      <c r="AC8" s="1071"/>
      <c r="AD8" s="1071"/>
      <c r="AE8" s="1072"/>
      <c r="AF8" s="1070">
        <v>6</v>
      </c>
      <c r="AG8" s="1071"/>
      <c r="AH8" s="1071"/>
      <c r="AI8" s="1071"/>
      <c r="AJ8" s="1072"/>
      <c r="AK8" s="1115">
        <v>21</v>
      </c>
      <c r="AL8" s="1116"/>
      <c r="AM8" s="1116"/>
      <c r="AN8" s="1116"/>
      <c r="AO8" s="1116"/>
      <c r="AP8" s="1116" t="s">
        <v>607</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7" t="s">
        <v>603</v>
      </c>
      <c r="BT8" s="1028"/>
      <c r="BU8" s="1028"/>
      <c r="BV8" s="1028"/>
      <c r="BW8" s="1028"/>
      <c r="BX8" s="1028"/>
      <c r="BY8" s="1028"/>
      <c r="BZ8" s="1028"/>
      <c r="CA8" s="1028"/>
      <c r="CB8" s="1028"/>
      <c r="CC8" s="1028"/>
      <c r="CD8" s="1028"/>
      <c r="CE8" s="1028"/>
      <c r="CF8" s="1028"/>
      <c r="CG8" s="1049"/>
      <c r="CH8" s="1024">
        <v>-28</v>
      </c>
      <c r="CI8" s="1025"/>
      <c r="CJ8" s="1025"/>
      <c r="CK8" s="1025"/>
      <c r="CL8" s="1026"/>
      <c r="CM8" s="1024">
        <v>99</v>
      </c>
      <c r="CN8" s="1025"/>
      <c r="CO8" s="1025"/>
      <c r="CP8" s="1025"/>
      <c r="CQ8" s="1026"/>
      <c r="CR8" s="1024">
        <v>22</v>
      </c>
      <c r="CS8" s="1025"/>
      <c r="CT8" s="1025"/>
      <c r="CU8" s="1025"/>
      <c r="CV8" s="1026"/>
      <c r="CW8" s="1024" t="s">
        <v>602</v>
      </c>
      <c r="CX8" s="1025"/>
      <c r="CY8" s="1025"/>
      <c r="CZ8" s="1025"/>
      <c r="DA8" s="1026"/>
      <c r="DB8" s="1024" t="s">
        <v>602</v>
      </c>
      <c r="DC8" s="1025"/>
      <c r="DD8" s="1025"/>
      <c r="DE8" s="1025"/>
      <c r="DF8" s="1026"/>
      <c r="DG8" s="1024" t="s">
        <v>602</v>
      </c>
      <c r="DH8" s="1025"/>
      <c r="DI8" s="1025"/>
      <c r="DJ8" s="1025"/>
      <c r="DK8" s="1026"/>
      <c r="DL8" s="1024" t="s">
        <v>602</v>
      </c>
      <c r="DM8" s="1025"/>
      <c r="DN8" s="1025"/>
      <c r="DO8" s="1025"/>
      <c r="DP8" s="1026"/>
      <c r="DQ8" s="1024" t="s">
        <v>602</v>
      </c>
      <c r="DR8" s="1025"/>
      <c r="DS8" s="1025"/>
      <c r="DT8" s="1025"/>
      <c r="DU8" s="1026"/>
      <c r="DV8" s="1027"/>
      <c r="DW8" s="1028"/>
      <c r="DX8" s="1028"/>
      <c r="DY8" s="1028"/>
      <c r="DZ8" s="1029"/>
      <c r="EA8" s="234"/>
    </row>
    <row r="9" spans="1:131" s="235" customFormat="1" ht="26.25" customHeight="1" x14ac:dyDescent="0.15">
      <c r="A9" s="238">
        <v>3</v>
      </c>
      <c r="B9" s="1065"/>
      <c r="C9" s="1066"/>
      <c r="D9" s="1066"/>
      <c r="E9" s="1066"/>
      <c r="F9" s="1066"/>
      <c r="G9" s="1066"/>
      <c r="H9" s="1066"/>
      <c r="I9" s="1066"/>
      <c r="J9" s="1066"/>
      <c r="K9" s="1066"/>
      <c r="L9" s="1066"/>
      <c r="M9" s="1066"/>
      <c r="N9" s="1066"/>
      <c r="O9" s="1066"/>
      <c r="P9" s="1067"/>
      <c r="Q9" s="1073"/>
      <c r="R9" s="1074"/>
      <c r="S9" s="1074"/>
      <c r="T9" s="1074"/>
      <c r="U9" s="1074"/>
      <c r="V9" s="1074"/>
      <c r="W9" s="1074"/>
      <c r="X9" s="1074"/>
      <c r="Y9" s="1074"/>
      <c r="Z9" s="1074"/>
      <c r="AA9" s="1074"/>
      <c r="AB9" s="1074"/>
      <c r="AC9" s="1074"/>
      <c r="AD9" s="1074"/>
      <c r="AE9" s="1075"/>
      <c r="AF9" s="1070"/>
      <c r="AG9" s="1071"/>
      <c r="AH9" s="1071"/>
      <c r="AI9" s="1071"/>
      <c r="AJ9" s="1072"/>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7" t="s">
        <v>604</v>
      </c>
      <c r="BT9" s="1028"/>
      <c r="BU9" s="1028"/>
      <c r="BV9" s="1028"/>
      <c r="BW9" s="1028"/>
      <c r="BX9" s="1028"/>
      <c r="BY9" s="1028"/>
      <c r="BZ9" s="1028"/>
      <c r="CA9" s="1028"/>
      <c r="CB9" s="1028"/>
      <c r="CC9" s="1028"/>
      <c r="CD9" s="1028"/>
      <c r="CE9" s="1028"/>
      <c r="CF9" s="1028"/>
      <c r="CG9" s="1049"/>
      <c r="CH9" s="1024">
        <v>1</v>
      </c>
      <c r="CI9" s="1025"/>
      <c r="CJ9" s="1025"/>
      <c r="CK9" s="1025"/>
      <c r="CL9" s="1026"/>
      <c r="CM9" s="1024">
        <v>75</v>
      </c>
      <c r="CN9" s="1025"/>
      <c r="CO9" s="1025"/>
      <c r="CP9" s="1025"/>
      <c r="CQ9" s="1026"/>
      <c r="CR9" s="1024">
        <v>25</v>
      </c>
      <c r="CS9" s="1025"/>
      <c r="CT9" s="1025"/>
      <c r="CU9" s="1025"/>
      <c r="CV9" s="1026"/>
      <c r="CW9" s="1024" t="s">
        <v>602</v>
      </c>
      <c r="CX9" s="1025"/>
      <c r="CY9" s="1025"/>
      <c r="CZ9" s="1025"/>
      <c r="DA9" s="1026"/>
      <c r="DB9" s="1024" t="s">
        <v>602</v>
      </c>
      <c r="DC9" s="1025"/>
      <c r="DD9" s="1025"/>
      <c r="DE9" s="1025"/>
      <c r="DF9" s="1026"/>
      <c r="DG9" s="1024" t="s">
        <v>602</v>
      </c>
      <c r="DH9" s="1025"/>
      <c r="DI9" s="1025"/>
      <c r="DJ9" s="1025"/>
      <c r="DK9" s="1026"/>
      <c r="DL9" s="1024" t="s">
        <v>602</v>
      </c>
      <c r="DM9" s="1025"/>
      <c r="DN9" s="1025"/>
      <c r="DO9" s="1025"/>
      <c r="DP9" s="1026"/>
      <c r="DQ9" s="1024" t="s">
        <v>602</v>
      </c>
      <c r="DR9" s="1025"/>
      <c r="DS9" s="1025"/>
      <c r="DT9" s="1025"/>
      <c r="DU9" s="1026"/>
      <c r="DV9" s="1027"/>
      <c r="DW9" s="1028"/>
      <c r="DX9" s="1028"/>
      <c r="DY9" s="1028"/>
      <c r="DZ9" s="1029"/>
      <c r="EA9" s="234"/>
    </row>
    <row r="10" spans="1:131" s="235" customFormat="1" ht="26.25" customHeight="1" x14ac:dyDescent="0.15">
      <c r="A10" s="238">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7" t="s">
        <v>605</v>
      </c>
      <c r="BT10" s="1028"/>
      <c r="BU10" s="1028"/>
      <c r="BV10" s="1028"/>
      <c r="BW10" s="1028"/>
      <c r="BX10" s="1028"/>
      <c r="BY10" s="1028"/>
      <c r="BZ10" s="1028"/>
      <c r="CA10" s="1028"/>
      <c r="CB10" s="1028"/>
      <c r="CC10" s="1028"/>
      <c r="CD10" s="1028"/>
      <c r="CE10" s="1028"/>
      <c r="CF10" s="1028"/>
      <c r="CG10" s="1049"/>
      <c r="CH10" s="1024">
        <v>0</v>
      </c>
      <c r="CI10" s="1025"/>
      <c r="CJ10" s="1025"/>
      <c r="CK10" s="1025"/>
      <c r="CL10" s="1026"/>
      <c r="CM10" s="1024">
        <v>39</v>
      </c>
      <c r="CN10" s="1025"/>
      <c r="CO10" s="1025"/>
      <c r="CP10" s="1025"/>
      <c r="CQ10" s="1026"/>
      <c r="CR10" s="1024">
        <v>6</v>
      </c>
      <c r="CS10" s="1025"/>
      <c r="CT10" s="1025"/>
      <c r="CU10" s="1025"/>
      <c r="CV10" s="1026"/>
      <c r="CW10" s="1024" t="s">
        <v>602</v>
      </c>
      <c r="CX10" s="1025"/>
      <c r="CY10" s="1025"/>
      <c r="CZ10" s="1025"/>
      <c r="DA10" s="1026"/>
      <c r="DB10" s="1024" t="s">
        <v>602</v>
      </c>
      <c r="DC10" s="1025"/>
      <c r="DD10" s="1025"/>
      <c r="DE10" s="1025"/>
      <c r="DF10" s="1026"/>
      <c r="DG10" s="1024" t="s">
        <v>602</v>
      </c>
      <c r="DH10" s="1025"/>
      <c r="DI10" s="1025"/>
      <c r="DJ10" s="1025"/>
      <c r="DK10" s="1026"/>
      <c r="DL10" s="1024" t="s">
        <v>602</v>
      </c>
      <c r="DM10" s="1025"/>
      <c r="DN10" s="1025"/>
      <c r="DO10" s="1025"/>
      <c r="DP10" s="1026"/>
      <c r="DQ10" s="1024" t="s">
        <v>602</v>
      </c>
      <c r="DR10" s="1025"/>
      <c r="DS10" s="1025"/>
      <c r="DT10" s="1025"/>
      <c r="DU10" s="1026"/>
      <c r="DV10" s="1027"/>
      <c r="DW10" s="1028"/>
      <c r="DX10" s="1028"/>
      <c r="DY10" s="1028"/>
      <c r="DZ10" s="1029"/>
      <c r="EA10" s="234"/>
    </row>
    <row r="11" spans="1:131" s="235" customFormat="1" ht="26.25" customHeight="1" x14ac:dyDescent="0.15">
      <c r="A11" s="238">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7"/>
      <c r="BT11" s="1028"/>
      <c r="BU11" s="1028"/>
      <c r="BV11" s="1028"/>
      <c r="BW11" s="1028"/>
      <c r="BX11" s="1028"/>
      <c r="BY11" s="1028"/>
      <c r="BZ11" s="1028"/>
      <c r="CA11" s="1028"/>
      <c r="CB11" s="1028"/>
      <c r="CC11" s="1028"/>
      <c r="CD11" s="1028"/>
      <c r="CE11" s="1028"/>
      <c r="CF11" s="1028"/>
      <c r="CG11" s="1049"/>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34"/>
    </row>
    <row r="12" spans="1:131" s="235" customFormat="1" ht="26.25" customHeight="1" x14ac:dyDescent="0.15">
      <c r="A12" s="238">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7"/>
      <c r="BT12" s="1028"/>
      <c r="BU12" s="1028"/>
      <c r="BV12" s="1028"/>
      <c r="BW12" s="1028"/>
      <c r="BX12" s="1028"/>
      <c r="BY12" s="1028"/>
      <c r="BZ12" s="1028"/>
      <c r="CA12" s="1028"/>
      <c r="CB12" s="1028"/>
      <c r="CC12" s="1028"/>
      <c r="CD12" s="1028"/>
      <c r="CE12" s="1028"/>
      <c r="CF12" s="1028"/>
      <c r="CG12" s="1049"/>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34"/>
    </row>
    <row r="13" spans="1:131" s="235" customFormat="1" ht="26.25" customHeight="1" x14ac:dyDescent="0.15">
      <c r="A13" s="238">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7"/>
      <c r="BT13" s="1028"/>
      <c r="BU13" s="1028"/>
      <c r="BV13" s="1028"/>
      <c r="BW13" s="1028"/>
      <c r="BX13" s="1028"/>
      <c r="BY13" s="1028"/>
      <c r="BZ13" s="1028"/>
      <c r="CA13" s="1028"/>
      <c r="CB13" s="1028"/>
      <c r="CC13" s="1028"/>
      <c r="CD13" s="1028"/>
      <c r="CE13" s="1028"/>
      <c r="CF13" s="1028"/>
      <c r="CG13" s="1049"/>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34"/>
    </row>
    <row r="14" spans="1:131" s="235" customFormat="1" ht="26.25" customHeight="1" x14ac:dyDescent="0.15">
      <c r="A14" s="238">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7"/>
      <c r="BT14" s="1028"/>
      <c r="BU14" s="1028"/>
      <c r="BV14" s="1028"/>
      <c r="BW14" s="1028"/>
      <c r="BX14" s="1028"/>
      <c r="BY14" s="1028"/>
      <c r="BZ14" s="1028"/>
      <c r="CA14" s="1028"/>
      <c r="CB14" s="1028"/>
      <c r="CC14" s="1028"/>
      <c r="CD14" s="1028"/>
      <c r="CE14" s="1028"/>
      <c r="CF14" s="1028"/>
      <c r="CG14" s="1049"/>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34"/>
    </row>
    <row r="15" spans="1:131" s="235" customFormat="1" ht="26.25" customHeight="1" x14ac:dyDescent="0.15">
      <c r="A15" s="238">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4"/>
    </row>
    <row r="16" spans="1:131" s="235" customFormat="1" ht="26.25" customHeight="1" x14ac:dyDescent="0.15">
      <c r="A16" s="238">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4"/>
    </row>
    <row r="17" spans="1:131" s="235" customFormat="1" ht="26.25" customHeight="1" x14ac:dyDescent="0.15">
      <c r="A17" s="238">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x14ac:dyDescent="0.15">
      <c r="A18" s="238">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x14ac:dyDescent="0.15">
      <c r="A19" s="238">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x14ac:dyDescent="0.15">
      <c r="A20" s="238">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x14ac:dyDescent="0.2">
      <c r="A21" s="238">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x14ac:dyDescent="0.15">
      <c r="A22" s="238">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393</v>
      </c>
      <c r="BA22" s="1063"/>
      <c r="BB22" s="1063"/>
      <c r="BC22" s="1063"/>
      <c r="BD22" s="1064"/>
      <c r="BE22" s="233"/>
      <c r="BF22" s="233"/>
      <c r="BG22" s="233"/>
      <c r="BH22" s="233"/>
      <c r="BI22" s="233"/>
      <c r="BJ22" s="233"/>
      <c r="BK22" s="233"/>
      <c r="BL22" s="233"/>
      <c r="BM22" s="233"/>
      <c r="BN22" s="233"/>
      <c r="BO22" s="233"/>
      <c r="BP22" s="233"/>
      <c r="BQ22" s="238">
        <v>16</v>
      </c>
      <c r="BR22" s="239"/>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x14ac:dyDescent="0.2">
      <c r="A23" s="1279" t="s">
        <v>394</v>
      </c>
      <c r="B23" s="973" t="s">
        <v>395</v>
      </c>
      <c r="C23" s="974"/>
      <c r="D23" s="974"/>
      <c r="E23" s="974"/>
      <c r="F23" s="974"/>
      <c r="G23" s="974"/>
      <c r="H23" s="974"/>
      <c r="I23" s="974"/>
      <c r="J23" s="974"/>
      <c r="K23" s="974"/>
      <c r="L23" s="974"/>
      <c r="M23" s="974"/>
      <c r="N23" s="974"/>
      <c r="O23" s="974"/>
      <c r="P23" s="984"/>
      <c r="Q23" s="1102">
        <v>29307</v>
      </c>
      <c r="R23" s="1096"/>
      <c r="S23" s="1096"/>
      <c r="T23" s="1096"/>
      <c r="U23" s="1096"/>
      <c r="V23" s="1096">
        <v>26931</v>
      </c>
      <c r="W23" s="1096"/>
      <c r="X23" s="1096"/>
      <c r="Y23" s="1096"/>
      <c r="Z23" s="1096"/>
      <c r="AA23" s="1096">
        <v>2376</v>
      </c>
      <c r="AB23" s="1096"/>
      <c r="AC23" s="1096"/>
      <c r="AD23" s="1096"/>
      <c r="AE23" s="1103"/>
      <c r="AF23" s="1104">
        <v>2197</v>
      </c>
      <c r="AG23" s="1096"/>
      <c r="AH23" s="1096"/>
      <c r="AI23" s="1096"/>
      <c r="AJ23" s="1105"/>
      <c r="AK23" s="1106"/>
      <c r="AL23" s="1107"/>
      <c r="AM23" s="1107"/>
      <c r="AN23" s="1107"/>
      <c r="AO23" s="1107"/>
      <c r="AP23" s="1096">
        <v>38331</v>
      </c>
      <c r="AQ23" s="1096"/>
      <c r="AR23" s="1096"/>
      <c r="AS23" s="1096"/>
      <c r="AT23" s="1096"/>
      <c r="AU23" s="1097"/>
      <c r="AV23" s="1097"/>
      <c r="AW23" s="1097"/>
      <c r="AX23" s="1097"/>
      <c r="AY23" s="1098"/>
      <c r="AZ23" s="1099" t="s">
        <v>520</v>
      </c>
      <c r="BA23" s="1100"/>
      <c r="BB23" s="1100"/>
      <c r="BC23" s="1100"/>
      <c r="BD23" s="1101"/>
      <c r="BE23" s="233"/>
      <c r="BF23" s="233"/>
      <c r="BG23" s="233"/>
      <c r="BH23" s="233"/>
      <c r="BI23" s="233"/>
      <c r="BJ23" s="233"/>
      <c r="BK23" s="233"/>
      <c r="BL23" s="233"/>
      <c r="BM23" s="233"/>
      <c r="BN23" s="233"/>
      <c r="BO23" s="233"/>
      <c r="BP23" s="233"/>
      <c r="BQ23" s="238">
        <v>17</v>
      </c>
      <c r="BR23" s="239"/>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x14ac:dyDescent="0.15">
      <c r="A24" s="1095" t="s">
        <v>396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x14ac:dyDescent="0.2">
      <c r="A25" s="1094" t="s">
        <v>397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x14ac:dyDescent="0.15">
      <c r="A26" s="1030" t="s">
        <v>374</v>
      </c>
      <c r="B26" s="1031"/>
      <c r="C26" s="1031"/>
      <c r="D26" s="1031"/>
      <c r="E26" s="1031"/>
      <c r="F26" s="1031"/>
      <c r="G26" s="1031"/>
      <c r="H26" s="1031"/>
      <c r="I26" s="1031"/>
      <c r="J26" s="1031"/>
      <c r="K26" s="1031"/>
      <c r="L26" s="1031"/>
      <c r="M26" s="1031"/>
      <c r="N26" s="1031"/>
      <c r="O26" s="1031"/>
      <c r="P26" s="1032"/>
      <c r="Q26" s="1036" t="s">
        <v>398</v>
      </c>
      <c r="R26" s="1037"/>
      <c r="S26" s="1037"/>
      <c r="T26" s="1037"/>
      <c r="U26" s="1038"/>
      <c r="V26" s="1036" t="s">
        <v>399</v>
      </c>
      <c r="W26" s="1037"/>
      <c r="X26" s="1037"/>
      <c r="Y26" s="1037"/>
      <c r="Z26" s="1038"/>
      <c r="AA26" s="1036" t="s">
        <v>400</v>
      </c>
      <c r="AB26" s="1037"/>
      <c r="AC26" s="1037"/>
      <c r="AD26" s="1037"/>
      <c r="AE26" s="1037"/>
      <c r="AF26" s="1090" t="s">
        <v>401</v>
      </c>
      <c r="AG26" s="1043"/>
      <c r="AH26" s="1043"/>
      <c r="AI26" s="1043"/>
      <c r="AJ26" s="1091"/>
      <c r="AK26" s="1037" t="s">
        <v>402</v>
      </c>
      <c r="AL26" s="1037"/>
      <c r="AM26" s="1037"/>
      <c r="AN26" s="1037"/>
      <c r="AO26" s="1038"/>
      <c r="AP26" s="1036" t="s">
        <v>403</v>
      </c>
      <c r="AQ26" s="1037"/>
      <c r="AR26" s="1037"/>
      <c r="AS26" s="1037"/>
      <c r="AT26" s="1038"/>
      <c r="AU26" s="1036" t="s">
        <v>404</v>
      </c>
      <c r="AV26" s="1037"/>
      <c r="AW26" s="1037"/>
      <c r="AX26" s="1037"/>
      <c r="AY26" s="1038"/>
      <c r="AZ26" s="1036" t="s">
        <v>405</v>
      </c>
      <c r="BA26" s="1037"/>
      <c r="BB26" s="1037"/>
      <c r="BC26" s="1037"/>
      <c r="BD26" s="1038"/>
      <c r="BE26" s="1036" t="s">
        <v>381</v>
      </c>
      <c r="BF26" s="1037"/>
      <c r="BG26" s="1037"/>
      <c r="BH26" s="1037"/>
      <c r="BI26" s="1050"/>
      <c r="BJ26" s="232"/>
      <c r="BK26" s="232"/>
      <c r="BL26" s="232"/>
      <c r="BM26" s="232"/>
      <c r="BN26" s="232"/>
      <c r="BO26" s="241"/>
      <c r="BP26" s="241"/>
      <c r="BQ26" s="238">
        <v>20</v>
      </c>
      <c r="BR26" s="239"/>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1"/>
      <c r="BP27" s="241"/>
      <c r="BQ27" s="238">
        <v>21</v>
      </c>
      <c r="BR27" s="239"/>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x14ac:dyDescent="0.15">
      <c r="A28" s="242">
        <v>1</v>
      </c>
      <c r="B28" s="1082" t="s">
        <v>406</v>
      </c>
      <c r="C28" s="1083"/>
      <c r="D28" s="1083"/>
      <c r="E28" s="1083"/>
      <c r="F28" s="1083"/>
      <c r="G28" s="1083"/>
      <c r="H28" s="1083"/>
      <c r="I28" s="1083"/>
      <c r="J28" s="1083"/>
      <c r="K28" s="1083"/>
      <c r="L28" s="1083"/>
      <c r="M28" s="1083"/>
      <c r="N28" s="1083"/>
      <c r="O28" s="1083"/>
      <c r="P28" s="1084"/>
      <c r="Q28" s="1085">
        <v>4473</v>
      </c>
      <c r="R28" s="1086"/>
      <c r="S28" s="1086"/>
      <c r="T28" s="1086"/>
      <c r="U28" s="1086"/>
      <c r="V28" s="1086">
        <v>3851</v>
      </c>
      <c r="W28" s="1086"/>
      <c r="X28" s="1086"/>
      <c r="Y28" s="1086"/>
      <c r="Z28" s="1086"/>
      <c r="AA28" s="1086">
        <v>622</v>
      </c>
      <c r="AB28" s="1086"/>
      <c r="AC28" s="1086"/>
      <c r="AD28" s="1086"/>
      <c r="AE28" s="1087"/>
      <c r="AF28" s="1088">
        <v>622</v>
      </c>
      <c r="AG28" s="1086"/>
      <c r="AH28" s="1086"/>
      <c r="AI28" s="1086"/>
      <c r="AJ28" s="1089"/>
      <c r="AK28" s="1077">
        <v>298</v>
      </c>
      <c r="AL28" s="1078"/>
      <c r="AM28" s="1078"/>
      <c r="AN28" s="1078"/>
      <c r="AO28" s="1078"/>
      <c r="AP28" s="1078" t="s">
        <v>607</v>
      </c>
      <c r="AQ28" s="1078"/>
      <c r="AR28" s="1078"/>
      <c r="AS28" s="1078"/>
      <c r="AT28" s="1078"/>
      <c r="AU28" s="1078" t="s">
        <v>607</v>
      </c>
      <c r="AV28" s="1078"/>
      <c r="AW28" s="1078"/>
      <c r="AX28" s="1078"/>
      <c r="AY28" s="1078"/>
      <c r="AZ28" s="1079"/>
      <c r="BA28" s="1079"/>
      <c r="BB28" s="1079"/>
      <c r="BC28" s="1079"/>
      <c r="BD28" s="1079"/>
      <c r="BE28" s="1080"/>
      <c r="BF28" s="1080"/>
      <c r="BG28" s="1080"/>
      <c r="BH28" s="1080"/>
      <c r="BI28" s="1081"/>
      <c r="BJ28" s="232"/>
      <c r="BK28" s="232"/>
      <c r="BL28" s="232"/>
      <c r="BM28" s="232"/>
      <c r="BN28" s="232"/>
      <c r="BO28" s="241"/>
      <c r="BP28" s="241"/>
      <c r="BQ28" s="238">
        <v>22</v>
      </c>
      <c r="BR28" s="239"/>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x14ac:dyDescent="0.15">
      <c r="A29" s="242">
        <v>2</v>
      </c>
      <c r="B29" s="1065" t="s">
        <v>407</v>
      </c>
      <c r="C29" s="1066"/>
      <c r="D29" s="1066"/>
      <c r="E29" s="1066"/>
      <c r="F29" s="1066"/>
      <c r="G29" s="1066"/>
      <c r="H29" s="1066"/>
      <c r="I29" s="1066"/>
      <c r="J29" s="1066"/>
      <c r="K29" s="1066"/>
      <c r="L29" s="1066"/>
      <c r="M29" s="1066"/>
      <c r="N29" s="1066"/>
      <c r="O29" s="1066"/>
      <c r="P29" s="1067"/>
      <c r="Q29" s="1073">
        <v>208</v>
      </c>
      <c r="R29" s="1074"/>
      <c r="S29" s="1074"/>
      <c r="T29" s="1074"/>
      <c r="U29" s="1074"/>
      <c r="V29" s="1074">
        <v>204</v>
      </c>
      <c r="W29" s="1074"/>
      <c r="X29" s="1074"/>
      <c r="Y29" s="1074"/>
      <c r="Z29" s="1074"/>
      <c r="AA29" s="1075">
        <v>4</v>
      </c>
      <c r="AB29" s="1071"/>
      <c r="AC29" s="1071"/>
      <c r="AD29" s="1071"/>
      <c r="AE29" s="1072"/>
      <c r="AF29" s="1070">
        <v>4</v>
      </c>
      <c r="AG29" s="1071"/>
      <c r="AH29" s="1071"/>
      <c r="AI29" s="1071"/>
      <c r="AJ29" s="1072"/>
      <c r="AK29" s="1016">
        <v>51</v>
      </c>
      <c r="AL29" s="1007"/>
      <c r="AM29" s="1007"/>
      <c r="AN29" s="1007"/>
      <c r="AO29" s="1007"/>
      <c r="AP29" s="1007">
        <v>304</v>
      </c>
      <c r="AQ29" s="1007"/>
      <c r="AR29" s="1007"/>
      <c r="AS29" s="1007"/>
      <c r="AT29" s="1007"/>
      <c r="AU29" s="1007">
        <v>256</v>
      </c>
      <c r="AV29" s="1007"/>
      <c r="AW29" s="1007"/>
      <c r="AX29" s="1007"/>
      <c r="AY29" s="1007"/>
      <c r="AZ29" s="1076"/>
      <c r="BA29" s="1076"/>
      <c r="BB29" s="1076"/>
      <c r="BC29" s="1076"/>
      <c r="BD29" s="1076"/>
      <c r="BE29" s="1008"/>
      <c r="BF29" s="1008"/>
      <c r="BG29" s="1008"/>
      <c r="BH29" s="1008"/>
      <c r="BI29" s="1009"/>
      <c r="BJ29" s="232"/>
      <c r="BK29" s="232"/>
      <c r="BL29" s="232"/>
      <c r="BM29" s="232"/>
      <c r="BN29" s="232"/>
      <c r="BO29" s="241"/>
      <c r="BP29" s="241"/>
      <c r="BQ29" s="238">
        <v>23</v>
      </c>
      <c r="BR29" s="239"/>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x14ac:dyDescent="0.15">
      <c r="A30" s="242">
        <v>3</v>
      </c>
      <c r="B30" s="1065" t="s">
        <v>408</v>
      </c>
      <c r="C30" s="1066"/>
      <c r="D30" s="1066"/>
      <c r="E30" s="1066"/>
      <c r="F30" s="1066"/>
      <c r="G30" s="1066"/>
      <c r="H30" s="1066"/>
      <c r="I30" s="1066"/>
      <c r="J30" s="1066"/>
      <c r="K30" s="1066"/>
      <c r="L30" s="1066"/>
      <c r="M30" s="1066"/>
      <c r="N30" s="1066"/>
      <c r="O30" s="1066"/>
      <c r="P30" s="1067"/>
      <c r="Q30" s="1073">
        <v>5828</v>
      </c>
      <c r="R30" s="1074"/>
      <c r="S30" s="1074"/>
      <c r="T30" s="1074"/>
      <c r="U30" s="1074"/>
      <c r="V30" s="1074">
        <v>5505</v>
      </c>
      <c r="W30" s="1074"/>
      <c r="X30" s="1074"/>
      <c r="Y30" s="1074"/>
      <c r="Z30" s="1074"/>
      <c r="AA30" s="1075">
        <v>323</v>
      </c>
      <c r="AB30" s="1071"/>
      <c r="AC30" s="1071"/>
      <c r="AD30" s="1071"/>
      <c r="AE30" s="1072"/>
      <c r="AF30" s="1070">
        <v>323</v>
      </c>
      <c r="AG30" s="1071"/>
      <c r="AH30" s="1071"/>
      <c r="AI30" s="1071"/>
      <c r="AJ30" s="1072"/>
      <c r="AK30" s="1016">
        <v>808</v>
      </c>
      <c r="AL30" s="1007"/>
      <c r="AM30" s="1007"/>
      <c r="AN30" s="1007"/>
      <c r="AO30" s="1007"/>
      <c r="AP30" s="1007" t="s">
        <v>607</v>
      </c>
      <c r="AQ30" s="1007"/>
      <c r="AR30" s="1007"/>
      <c r="AS30" s="1007"/>
      <c r="AT30" s="1007"/>
      <c r="AU30" s="1007" t="s">
        <v>607</v>
      </c>
      <c r="AV30" s="1007"/>
      <c r="AW30" s="1007"/>
      <c r="AX30" s="1007"/>
      <c r="AY30" s="1007"/>
      <c r="AZ30" s="1076"/>
      <c r="BA30" s="1076"/>
      <c r="BB30" s="1076"/>
      <c r="BC30" s="1076"/>
      <c r="BD30" s="1076"/>
      <c r="BE30" s="1008"/>
      <c r="BF30" s="1008"/>
      <c r="BG30" s="1008"/>
      <c r="BH30" s="1008"/>
      <c r="BI30" s="1009"/>
      <c r="BJ30" s="232"/>
      <c r="BK30" s="232"/>
      <c r="BL30" s="232"/>
      <c r="BM30" s="232"/>
      <c r="BN30" s="232"/>
      <c r="BO30" s="241"/>
      <c r="BP30" s="241"/>
      <c r="BQ30" s="238">
        <v>24</v>
      </c>
      <c r="BR30" s="239"/>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x14ac:dyDescent="0.15">
      <c r="A31" s="242">
        <v>4</v>
      </c>
      <c r="B31" s="1065" t="s">
        <v>409</v>
      </c>
      <c r="C31" s="1066"/>
      <c r="D31" s="1066"/>
      <c r="E31" s="1066"/>
      <c r="F31" s="1066"/>
      <c r="G31" s="1066"/>
      <c r="H31" s="1066"/>
      <c r="I31" s="1066"/>
      <c r="J31" s="1066"/>
      <c r="K31" s="1066"/>
      <c r="L31" s="1066"/>
      <c r="M31" s="1066"/>
      <c r="N31" s="1066"/>
      <c r="O31" s="1066"/>
      <c r="P31" s="1067"/>
      <c r="Q31" s="1073">
        <v>1209</v>
      </c>
      <c r="R31" s="1074"/>
      <c r="S31" s="1074"/>
      <c r="T31" s="1074"/>
      <c r="U31" s="1074"/>
      <c r="V31" s="1074">
        <v>1199</v>
      </c>
      <c r="W31" s="1074"/>
      <c r="X31" s="1074"/>
      <c r="Y31" s="1074"/>
      <c r="Z31" s="1074"/>
      <c r="AA31" s="1075">
        <v>10</v>
      </c>
      <c r="AB31" s="1071"/>
      <c r="AC31" s="1071"/>
      <c r="AD31" s="1071"/>
      <c r="AE31" s="1072"/>
      <c r="AF31" s="1070">
        <v>10</v>
      </c>
      <c r="AG31" s="1071"/>
      <c r="AH31" s="1071"/>
      <c r="AI31" s="1071"/>
      <c r="AJ31" s="1072"/>
      <c r="AK31" s="1016">
        <v>707</v>
      </c>
      <c r="AL31" s="1007"/>
      <c r="AM31" s="1007"/>
      <c r="AN31" s="1007"/>
      <c r="AO31" s="1007"/>
      <c r="AP31" s="1007" t="s">
        <v>607</v>
      </c>
      <c r="AQ31" s="1007"/>
      <c r="AR31" s="1007"/>
      <c r="AS31" s="1007"/>
      <c r="AT31" s="1007"/>
      <c r="AU31" s="1007" t="s">
        <v>607</v>
      </c>
      <c r="AV31" s="1007"/>
      <c r="AW31" s="1007"/>
      <c r="AX31" s="1007"/>
      <c r="AY31" s="1007"/>
      <c r="AZ31" s="1076"/>
      <c r="BA31" s="1076"/>
      <c r="BB31" s="1076"/>
      <c r="BC31" s="1076"/>
      <c r="BD31" s="1076"/>
      <c r="BE31" s="1008"/>
      <c r="BF31" s="1008"/>
      <c r="BG31" s="1008"/>
      <c r="BH31" s="1008"/>
      <c r="BI31" s="1009"/>
      <c r="BJ31" s="232"/>
      <c r="BK31" s="232"/>
      <c r="BL31" s="232"/>
      <c r="BM31" s="232"/>
      <c r="BN31" s="232"/>
      <c r="BO31" s="241"/>
      <c r="BP31" s="241"/>
      <c r="BQ31" s="238">
        <v>25</v>
      </c>
      <c r="BR31" s="239"/>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x14ac:dyDescent="0.15">
      <c r="A32" s="242">
        <v>5</v>
      </c>
      <c r="B32" s="1065" t="s">
        <v>410</v>
      </c>
      <c r="C32" s="1066"/>
      <c r="D32" s="1066"/>
      <c r="E32" s="1066"/>
      <c r="F32" s="1066"/>
      <c r="G32" s="1066"/>
      <c r="H32" s="1066"/>
      <c r="I32" s="1066"/>
      <c r="J32" s="1066"/>
      <c r="K32" s="1066"/>
      <c r="L32" s="1066"/>
      <c r="M32" s="1066"/>
      <c r="N32" s="1066"/>
      <c r="O32" s="1066"/>
      <c r="P32" s="1067"/>
      <c r="Q32" s="1073">
        <v>1375</v>
      </c>
      <c r="R32" s="1074"/>
      <c r="S32" s="1074"/>
      <c r="T32" s="1074"/>
      <c r="U32" s="1074"/>
      <c r="V32" s="1074">
        <v>1349</v>
      </c>
      <c r="W32" s="1074"/>
      <c r="X32" s="1074"/>
      <c r="Y32" s="1074"/>
      <c r="Z32" s="1074"/>
      <c r="AA32" s="1074">
        <f>Q32-V32</f>
        <v>26</v>
      </c>
      <c r="AB32" s="1074"/>
      <c r="AC32" s="1074"/>
      <c r="AD32" s="1074"/>
      <c r="AE32" s="1075"/>
      <c r="AF32" s="1070">
        <v>1245</v>
      </c>
      <c r="AG32" s="1071"/>
      <c r="AH32" s="1071"/>
      <c r="AI32" s="1071"/>
      <c r="AJ32" s="1072"/>
      <c r="AK32" s="1016"/>
      <c r="AL32" s="1007"/>
      <c r="AM32" s="1007"/>
      <c r="AN32" s="1007"/>
      <c r="AO32" s="1007"/>
      <c r="AP32" s="1007">
        <v>137</v>
      </c>
      <c r="AQ32" s="1007"/>
      <c r="AR32" s="1007"/>
      <c r="AS32" s="1007"/>
      <c r="AT32" s="1007"/>
      <c r="AU32" s="1007" t="s">
        <v>607</v>
      </c>
      <c r="AV32" s="1007"/>
      <c r="AW32" s="1007"/>
      <c r="AX32" s="1007"/>
      <c r="AY32" s="1007"/>
      <c r="AZ32" s="1076"/>
      <c r="BA32" s="1076"/>
      <c r="BB32" s="1076"/>
      <c r="BC32" s="1076"/>
      <c r="BD32" s="1076"/>
      <c r="BE32" s="1008" t="s">
        <v>411</v>
      </c>
      <c r="BF32" s="1008"/>
      <c r="BG32" s="1008"/>
      <c r="BH32" s="1008"/>
      <c r="BI32" s="1009"/>
      <c r="BJ32" s="232"/>
      <c r="BK32" s="232"/>
      <c r="BL32" s="232"/>
      <c r="BM32" s="232"/>
      <c r="BN32" s="232"/>
      <c r="BO32" s="241"/>
      <c r="BP32" s="241"/>
      <c r="BQ32" s="238">
        <v>26</v>
      </c>
      <c r="BR32" s="239"/>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x14ac:dyDescent="0.15">
      <c r="A33" s="242">
        <v>6</v>
      </c>
      <c r="B33" s="1065" t="s">
        <v>412</v>
      </c>
      <c r="C33" s="1066"/>
      <c r="D33" s="1066"/>
      <c r="E33" s="1066"/>
      <c r="F33" s="1066"/>
      <c r="G33" s="1066"/>
      <c r="H33" s="1066"/>
      <c r="I33" s="1066"/>
      <c r="J33" s="1066"/>
      <c r="K33" s="1066"/>
      <c r="L33" s="1066"/>
      <c r="M33" s="1066"/>
      <c r="N33" s="1066"/>
      <c r="O33" s="1066"/>
      <c r="P33" s="1067"/>
      <c r="Q33" s="1073">
        <v>575</v>
      </c>
      <c r="R33" s="1074"/>
      <c r="S33" s="1074"/>
      <c r="T33" s="1074"/>
      <c r="U33" s="1074"/>
      <c r="V33" s="1074">
        <v>553</v>
      </c>
      <c r="W33" s="1074"/>
      <c r="X33" s="1074"/>
      <c r="Y33" s="1074"/>
      <c r="Z33" s="1074"/>
      <c r="AA33" s="1074">
        <f>Q33-V33</f>
        <v>22</v>
      </c>
      <c r="AB33" s="1074"/>
      <c r="AC33" s="1074"/>
      <c r="AD33" s="1074"/>
      <c r="AE33" s="1075"/>
      <c r="AF33" s="1070">
        <v>599</v>
      </c>
      <c r="AG33" s="1071"/>
      <c r="AH33" s="1071"/>
      <c r="AI33" s="1071"/>
      <c r="AJ33" s="1072"/>
      <c r="AK33" s="1016">
        <v>41</v>
      </c>
      <c r="AL33" s="1007"/>
      <c r="AM33" s="1007"/>
      <c r="AN33" s="1007"/>
      <c r="AO33" s="1007"/>
      <c r="AP33" s="1007">
        <v>1195</v>
      </c>
      <c r="AQ33" s="1007"/>
      <c r="AR33" s="1007"/>
      <c r="AS33" s="1007"/>
      <c r="AT33" s="1007"/>
      <c r="AU33" s="1007" t="s">
        <v>607</v>
      </c>
      <c r="AV33" s="1007"/>
      <c r="AW33" s="1007"/>
      <c r="AX33" s="1007"/>
      <c r="AY33" s="1007"/>
      <c r="AZ33" s="1076"/>
      <c r="BA33" s="1076"/>
      <c r="BB33" s="1076"/>
      <c r="BC33" s="1076"/>
      <c r="BD33" s="1076"/>
      <c r="BE33" s="1008" t="s">
        <v>411</v>
      </c>
      <c r="BF33" s="1008"/>
      <c r="BG33" s="1008"/>
      <c r="BH33" s="1008"/>
      <c r="BI33" s="1009"/>
      <c r="BJ33" s="232"/>
      <c r="BK33" s="232"/>
      <c r="BL33" s="232"/>
      <c r="BM33" s="232"/>
      <c r="BN33" s="232"/>
      <c r="BO33" s="241"/>
      <c r="BP33" s="241"/>
      <c r="BQ33" s="238">
        <v>27</v>
      </c>
      <c r="BR33" s="239"/>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x14ac:dyDescent="0.15">
      <c r="A34" s="242">
        <v>7</v>
      </c>
      <c r="B34" s="1065" t="s">
        <v>413</v>
      </c>
      <c r="C34" s="1066"/>
      <c r="D34" s="1066"/>
      <c r="E34" s="1066"/>
      <c r="F34" s="1066"/>
      <c r="G34" s="1066"/>
      <c r="H34" s="1066"/>
      <c r="I34" s="1066"/>
      <c r="J34" s="1066"/>
      <c r="K34" s="1066"/>
      <c r="L34" s="1066"/>
      <c r="M34" s="1066"/>
      <c r="N34" s="1066"/>
      <c r="O34" s="1066"/>
      <c r="P34" s="1067"/>
      <c r="Q34" s="1073">
        <v>359</v>
      </c>
      <c r="R34" s="1074"/>
      <c r="S34" s="1074"/>
      <c r="T34" s="1074"/>
      <c r="U34" s="1074"/>
      <c r="V34" s="1074">
        <v>359</v>
      </c>
      <c r="W34" s="1074"/>
      <c r="X34" s="1074"/>
      <c r="Y34" s="1074"/>
      <c r="Z34" s="1074"/>
      <c r="AA34" s="1074">
        <f>Q34-V34</f>
        <v>0</v>
      </c>
      <c r="AB34" s="1074"/>
      <c r="AC34" s="1074"/>
      <c r="AD34" s="1074"/>
      <c r="AE34" s="1075"/>
      <c r="AF34" s="1070">
        <v>136</v>
      </c>
      <c r="AG34" s="1071"/>
      <c r="AH34" s="1071"/>
      <c r="AI34" s="1071"/>
      <c r="AJ34" s="1072"/>
      <c r="AK34" s="1016">
        <v>172</v>
      </c>
      <c r="AL34" s="1007"/>
      <c r="AM34" s="1007"/>
      <c r="AN34" s="1007"/>
      <c r="AO34" s="1007"/>
      <c r="AP34" s="1007">
        <v>2525</v>
      </c>
      <c r="AQ34" s="1007"/>
      <c r="AR34" s="1007"/>
      <c r="AS34" s="1007"/>
      <c r="AT34" s="1007"/>
      <c r="AU34" s="1007">
        <v>2105</v>
      </c>
      <c r="AV34" s="1007"/>
      <c r="AW34" s="1007"/>
      <c r="AX34" s="1007"/>
      <c r="AY34" s="1007"/>
      <c r="AZ34" s="1076"/>
      <c r="BA34" s="1076"/>
      <c r="BB34" s="1076"/>
      <c r="BC34" s="1076"/>
      <c r="BD34" s="1076"/>
      <c r="BE34" s="1008" t="s">
        <v>411</v>
      </c>
      <c r="BF34" s="1008"/>
      <c r="BG34" s="1008"/>
      <c r="BH34" s="1008"/>
      <c r="BI34" s="1009"/>
      <c r="BJ34" s="232"/>
      <c r="BK34" s="232"/>
      <c r="BL34" s="232"/>
      <c r="BM34" s="232"/>
      <c r="BN34" s="232"/>
      <c r="BO34" s="241"/>
      <c r="BP34" s="241"/>
      <c r="BQ34" s="238">
        <v>28</v>
      </c>
      <c r="BR34" s="239"/>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x14ac:dyDescent="0.15">
      <c r="A35" s="242">
        <v>8</v>
      </c>
      <c r="B35" s="1065" t="s">
        <v>414</v>
      </c>
      <c r="C35" s="1066"/>
      <c r="D35" s="1066"/>
      <c r="E35" s="1066"/>
      <c r="F35" s="1066"/>
      <c r="G35" s="1066"/>
      <c r="H35" s="1066"/>
      <c r="I35" s="1066"/>
      <c r="J35" s="1066"/>
      <c r="K35" s="1066"/>
      <c r="L35" s="1066"/>
      <c r="M35" s="1066"/>
      <c r="N35" s="1066"/>
      <c r="O35" s="1066"/>
      <c r="P35" s="1067"/>
      <c r="Q35" s="1073">
        <v>2332</v>
      </c>
      <c r="R35" s="1074"/>
      <c r="S35" s="1074"/>
      <c r="T35" s="1074"/>
      <c r="U35" s="1074"/>
      <c r="V35" s="1074">
        <v>2305</v>
      </c>
      <c r="W35" s="1074"/>
      <c r="X35" s="1074"/>
      <c r="Y35" s="1074"/>
      <c r="Z35" s="1074"/>
      <c r="AA35" s="1074">
        <f>Q35-V35</f>
        <v>27</v>
      </c>
      <c r="AB35" s="1074"/>
      <c r="AC35" s="1074"/>
      <c r="AD35" s="1074"/>
      <c r="AE35" s="1075"/>
      <c r="AF35" s="1070">
        <v>51</v>
      </c>
      <c r="AG35" s="1071"/>
      <c r="AH35" s="1071"/>
      <c r="AI35" s="1071"/>
      <c r="AJ35" s="1072"/>
      <c r="AK35" s="1016">
        <v>950</v>
      </c>
      <c r="AL35" s="1007"/>
      <c r="AM35" s="1007"/>
      <c r="AN35" s="1007"/>
      <c r="AO35" s="1007"/>
      <c r="AP35" s="1007">
        <v>11145</v>
      </c>
      <c r="AQ35" s="1007"/>
      <c r="AR35" s="1007"/>
      <c r="AS35" s="1007"/>
      <c r="AT35" s="1007"/>
      <c r="AU35" s="1007">
        <v>7801</v>
      </c>
      <c r="AV35" s="1007"/>
      <c r="AW35" s="1007"/>
      <c r="AX35" s="1007"/>
      <c r="AY35" s="1007"/>
      <c r="AZ35" s="1076"/>
      <c r="BA35" s="1076"/>
      <c r="BB35" s="1076"/>
      <c r="BC35" s="1076"/>
      <c r="BD35" s="1076"/>
      <c r="BE35" s="1008" t="s">
        <v>411</v>
      </c>
      <c r="BF35" s="1008"/>
      <c r="BG35" s="1008"/>
      <c r="BH35" s="1008"/>
      <c r="BI35" s="1009"/>
      <c r="BJ35" s="232"/>
      <c r="BK35" s="232"/>
      <c r="BL35" s="232"/>
      <c r="BM35" s="232"/>
      <c r="BN35" s="232"/>
      <c r="BO35" s="241"/>
      <c r="BP35" s="241"/>
      <c r="BQ35" s="238">
        <v>29</v>
      </c>
      <c r="BR35" s="239"/>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x14ac:dyDescent="0.15">
      <c r="A36" s="242">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6"/>
      <c r="AL36" s="1007"/>
      <c r="AM36" s="1007"/>
      <c r="AN36" s="1007"/>
      <c r="AO36" s="1007"/>
      <c r="AP36" s="1007"/>
      <c r="AQ36" s="1007"/>
      <c r="AR36" s="1007"/>
      <c r="AS36" s="1007"/>
      <c r="AT36" s="1007"/>
      <c r="AU36" s="1007"/>
      <c r="AV36" s="1007"/>
      <c r="AW36" s="1007"/>
      <c r="AX36" s="1007"/>
      <c r="AY36" s="1007"/>
      <c r="AZ36" s="1076"/>
      <c r="BA36" s="1076"/>
      <c r="BB36" s="1076"/>
      <c r="BC36" s="1076"/>
      <c r="BD36" s="1076"/>
      <c r="BE36" s="1008"/>
      <c r="BF36" s="1008"/>
      <c r="BG36" s="1008"/>
      <c r="BH36" s="1008"/>
      <c r="BI36" s="1009"/>
      <c r="BJ36" s="232"/>
      <c r="BK36" s="232"/>
      <c r="BL36" s="232"/>
      <c r="BM36" s="232"/>
      <c r="BN36" s="232"/>
      <c r="BO36" s="241"/>
      <c r="BP36" s="241"/>
      <c r="BQ36" s="238">
        <v>30</v>
      </c>
      <c r="BR36" s="239"/>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x14ac:dyDescent="0.15">
      <c r="A37" s="242">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6"/>
      <c r="AL37" s="1007"/>
      <c r="AM37" s="1007"/>
      <c r="AN37" s="1007"/>
      <c r="AO37" s="1007"/>
      <c r="AP37" s="1007"/>
      <c r="AQ37" s="1007"/>
      <c r="AR37" s="1007"/>
      <c r="AS37" s="1007"/>
      <c r="AT37" s="1007"/>
      <c r="AU37" s="1007"/>
      <c r="AV37" s="1007"/>
      <c r="AW37" s="1007"/>
      <c r="AX37" s="1007"/>
      <c r="AY37" s="1007"/>
      <c r="AZ37" s="1076"/>
      <c r="BA37" s="1076"/>
      <c r="BB37" s="1076"/>
      <c r="BC37" s="1076"/>
      <c r="BD37" s="1076"/>
      <c r="BE37" s="1008"/>
      <c r="BF37" s="1008"/>
      <c r="BG37" s="1008"/>
      <c r="BH37" s="1008"/>
      <c r="BI37" s="1009"/>
      <c r="BJ37" s="232"/>
      <c r="BK37" s="232"/>
      <c r="BL37" s="232"/>
      <c r="BM37" s="232"/>
      <c r="BN37" s="232"/>
      <c r="BO37" s="241"/>
      <c r="BP37" s="241"/>
      <c r="BQ37" s="238">
        <v>31</v>
      </c>
      <c r="BR37" s="239"/>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x14ac:dyDescent="0.15">
      <c r="A38" s="242">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6"/>
      <c r="AL38" s="1007"/>
      <c r="AM38" s="1007"/>
      <c r="AN38" s="1007"/>
      <c r="AO38" s="1007"/>
      <c r="AP38" s="1007"/>
      <c r="AQ38" s="1007"/>
      <c r="AR38" s="1007"/>
      <c r="AS38" s="1007"/>
      <c r="AT38" s="1007"/>
      <c r="AU38" s="1007"/>
      <c r="AV38" s="1007"/>
      <c r="AW38" s="1007"/>
      <c r="AX38" s="1007"/>
      <c r="AY38" s="1007"/>
      <c r="AZ38" s="1076"/>
      <c r="BA38" s="1076"/>
      <c r="BB38" s="1076"/>
      <c r="BC38" s="1076"/>
      <c r="BD38" s="1076"/>
      <c r="BE38" s="1008"/>
      <c r="BF38" s="1008"/>
      <c r="BG38" s="1008"/>
      <c r="BH38" s="1008"/>
      <c r="BI38" s="1009"/>
      <c r="BJ38" s="232"/>
      <c r="BK38" s="232"/>
      <c r="BL38" s="232"/>
      <c r="BM38" s="232"/>
      <c r="BN38" s="232"/>
      <c r="BO38" s="241"/>
      <c r="BP38" s="241"/>
      <c r="BQ38" s="238">
        <v>32</v>
      </c>
      <c r="BR38" s="239"/>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x14ac:dyDescent="0.15">
      <c r="A39" s="242">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6"/>
      <c r="AL39" s="1007"/>
      <c r="AM39" s="1007"/>
      <c r="AN39" s="1007"/>
      <c r="AO39" s="1007"/>
      <c r="AP39" s="1007"/>
      <c r="AQ39" s="1007"/>
      <c r="AR39" s="1007"/>
      <c r="AS39" s="1007"/>
      <c r="AT39" s="1007"/>
      <c r="AU39" s="1007"/>
      <c r="AV39" s="1007"/>
      <c r="AW39" s="1007"/>
      <c r="AX39" s="1007"/>
      <c r="AY39" s="1007"/>
      <c r="AZ39" s="1076"/>
      <c r="BA39" s="1076"/>
      <c r="BB39" s="1076"/>
      <c r="BC39" s="1076"/>
      <c r="BD39" s="1076"/>
      <c r="BE39" s="1008"/>
      <c r="BF39" s="1008"/>
      <c r="BG39" s="1008"/>
      <c r="BH39" s="1008"/>
      <c r="BI39" s="1009"/>
      <c r="BJ39" s="232"/>
      <c r="BK39" s="232"/>
      <c r="BL39" s="232"/>
      <c r="BM39" s="232"/>
      <c r="BN39" s="232"/>
      <c r="BO39" s="241"/>
      <c r="BP39" s="241"/>
      <c r="BQ39" s="238">
        <v>33</v>
      </c>
      <c r="BR39" s="239"/>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x14ac:dyDescent="0.15">
      <c r="A40" s="238">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6"/>
      <c r="AL40" s="1007"/>
      <c r="AM40" s="1007"/>
      <c r="AN40" s="1007"/>
      <c r="AO40" s="1007"/>
      <c r="AP40" s="1007"/>
      <c r="AQ40" s="1007"/>
      <c r="AR40" s="1007"/>
      <c r="AS40" s="1007"/>
      <c r="AT40" s="1007"/>
      <c r="AU40" s="1007"/>
      <c r="AV40" s="1007"/>
      <c r="AW40" s="1007"/>
      <c r="AX40" s="1007"/>
      <c r="AY40" s="1007"/>
      <c r="AZ40" s="1076"/>
      <c r="BA40" s="1076"/>
      <c r="BB40" s="1076"/>
      <c r="BC40" s="1076"/>
      <c r="BD40" s="1076"/>
      <c r="BE40" s="1008"/>
      <c r="BF40" s="1008"/>
      <c r="BG40" s="1008"/>
      <c r="BH40" s="1008"/>
      <c r="BI40" s="1009"/>
      <c r="BJ40" s="232"/>
      <c r="BK40" s="232"/>
      <c r="BL40" s="232"/>
      <c r="BM40" s="232"/>
      <c r="BN40" s="232"/>
      <c r="BO40" s="241"/>
      <c r="BP40" s="241"/>
      <c r="BQ40" s="238">
        <v>34</v>
      </c>
      <c r="BR40" s="239"/>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x14ac:dyDescent="0.15">
      <c r="A41" s="238">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6"/>
      <c r="AL41" s="1007"/>
      <c r="AM41" s="1007"/>
      <c r="AN41" s="1007"/>
      <c r="AO41" s="1007"/>
      <c r="AP41" s="1007"/>
      <c r="AQ41" s="1007"/>
      <c r="AR41" s="1007"/>
      <c r="AS41" s="1007"/>
      <c r="AT41" s="1007"/>
      <c r="AU41" s="1007"/>
      <c r="AV41" s="1007"/>
      <c r="AW41" s="1007"/>
      <c r="AX41" s="1007"/>
      <c r="AY41" s="1007"/>
      <c r="AZ41" s="1076"/>
      <c r="BA41" s="1076"/>
      <c r="BB41" s="1076"/>
      <c r="BC41" s="1076"/>
      <c r="BD41" s="1076"/>
      <c r="BE41" s="1008"/>
      <c r="BF41" s="1008"/>
      <c r="BG41" s="1008"/>
      <c r="BH41" s="1008"/>
      <c r="BI41" s="1009"/>
      <c r="BJ41" s="232"/>
      <c r="BK41" s="232"/>
      <c r="BL41" s="232"/>
      <c r="BM41" s="232"/>
      <c r="BN41" s="232"/>
      <c r="BO41" s="241"/>
      <c r="BP41" s="241"/>
      <c r="BQ41" s="238">
        <v>35</v>
      </c>
      <c r="BR41" s="239"/>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x14ac:dyDescent="0.15">
      <c r="A42" s="238">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6"/>
      <c r="AL42" s="1007"/>
      <c r="AM42" s="1007"/>
      <c r="AN42" s="1007"/>
      <c r="AO42" s="1007"/>
      <c r="AP42" s="1007"/>
      <c r="AQ42" s="1007"/>
      <c r="AR42" s="1007"/>
      <c r="AS42" s="1007"/>
      <c r="AT42" s="1007"/>
      <c r="AU42" s="1007"/>
      <c r="AV42" s="1007"/>
      <c r="AW42" s="1007"/>
      <c r="AX42" s="1007"/>
      <c r="AY42" s="1007"/>
      <c r="AZ42" s="1076"/>
      <c r="BA42" s="1076"/>
      <c r="BB42" s="1076"/>
      <c r="BC42" s="1076"/>
      <c r="BD42" s="1076"/>
      <c r="BE42" s="1008"/>
      <c r="BF42" s="1008"/>
      <c r="BG42" s="1008"/>
      <c r="BH42" s="1008"/>
      <c r="BI42" s="1009"/>
      <c r="BJ42" s="232"/>
      <c r="BK42" s="232"/>
      <c r="BL42" s="232"/>
      <c r="BM42" s="232"/>
      <c r="BN42" s="232"/>
      <c r="BO42" s="241"/>
      <c r="BP42" s="241"/>
      <c r="BQ42" s="238">
        <v>36</v>
      </c>
      <c r="BR42" s="239"/>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x14ac:dyDescent="0.15">
      <c r="A43" s="238">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6"/>
      <c r="AL43" s="1007"/>
      <c r="AM43" s="1007"/>
      <c r="AN43" s="1007"/>
      <c r="AO43" s="1007"/>
      <c r="AP43" s="1007"/>
      <c r="AQ43" s="1007"/>
      <c r="AR43" s="1007"/>
      <c r="AS43" s="1007"/>
      <c r="AT43" s="1007"/>
      <c r="AU43" s="1007"/>
      <c r="AV43" s="1007"/>
      <c r="AW43" s="1007"/>
      <c r="AX43" s="1007"/>
      <c r="AY43" s="1007"/>
      <c r="AZ43" s="1076"/>
      <c r="BA43" s="1076"/>
      <c r="BB43" s="1076"/>
      <c r="BC43" s="1076"/>
      <c r="BD43" s="1076"/>
      <c r="BE43" s="1008"/>
      <c r="BF43" s="1008"/>
      <c r="BG43" s="1008"/>
      <c r="BH43" s="1008"/>
      <c r="BI43" s="1009"/>
      <c r="BJ43" s="232"/>
      <c r="BK43" s="232"/>
      <c r="BL43" s="232"/>
      <c r="BM43" s="232"/>
      <c r="BN43" s="232"/>
      <c r="BO43" s="241"/>
      <c r="BP43" s="241"/>
      <c r="BQ43" s="238">
        <v>37</v>
      </c>
      <c r="BR43" s="239"/>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x14ac:dyDescent="0.15">
      <c r="A44" s="238">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6"/>
      <c r="AL44" s="1007"/>
      <c r="AM44" s="1007"/>
      <c r="AN44" s="1007"/>
      <c r="AO44" s="1007"/>
      <c r="AP44" s="1007"/>
      <c r="AQ44" s="1007"/>
      <c r="AR44" s="1007"/>
      <c r="AS44" s="1007"/>
      <c r="AT44" s="1007"/>
      <c r="AU44" s="1007"/>
      <c r="AV44" s="1007"/>
      <c r="AW44" s="1007"/>
      <c r="AX44" s="1007"/>
      <c r="AY44" s="1007"/>
      <c r="AZ44" s="1076"/>
      <c r="BA44" s="1076"/>
      <c r="BB44" s="1076"/>
      <c r="BC44" s="1076"/>
      <c r="BD44" s="1076"/>
      <c r="BE44" s="1008"/>
      <c r="BF44" s="1008"/>
      <c r="BG44" s="1008"/>
      <c r="BH44" s="1008"/>
      <c r="BI44" s="1009"/>
      <c r="BJ44" s="232"/>
      <c r="BK44" s="232"/>
      <c r="BL44" s="232"/>
      <c r="BM44" s="232"/>
      <c r="BN44" s="232"/>
      <c r="BO44" s="241"/>
      <c r="BP44" s="241"/>
      <c r="BQ44" s="238">
        <v>38</v>
      </c>
      <c r="BR44" s="239"/>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x14ac:dyDescent="0.15">
      <c r="A45" s="238">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6"/>
      <c r="AL45" s="1007"/>
      <c r="AM45" s="1007"/>
      <c r="AN45" s="1007"/>
      <c r="AO45" s="1007"/>
      <c r="AP45" s="1007"/>
      <c r="AQ45" s="1007"/>
      <c r="AR45" s="1007"/>
      <c r="AS45" s="1007"/>
      <c r="AT45" s="1007"/>
      <c r="AU45" s="1007"/>
      <c r="AV45" s="1007"/>
      <c r="AW45" s="1007"/>
      <c r="AX45" s="1007"/>
      <c r="AY45" s="1007"/>
      <c r="AZ45" s="1076"/>
      <c r="BA45" s="1076"/>
      <c r="BB45" s="1076"/>
      <c r="BC45" s="1076"/>
      <c r="BD45" s="1076"/>
      <c r="BE45" s="1008"/>
      <c r="BF45" s="1008"/>
      <c r="BG45" s="1008"/>
      <c r="BH45" s="1008"/>
      <c r="BI45" s="1009"/>
      <c r="BJ45" s="232"/>
      <c r="BK45" s="232"/>
      <c r="BL45" s="232"/>
      <c r="BM45" s="232"/>
      <c r="BN45" s="232"/>
      <c r="BO45" s="241"/>
      <c r="BP45" s="241"/>
      <c r="BQ45" s="238">
        <v>39</v>
      </c>
      <c r="BR45" s="239"/>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x14ac:dyDescent="0.15">
      <c r="A46" s="238">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6"/>
      <c r="AL46" s="1007"/>
      <c r="AM46" s="1007"/>
      <c r="AN46" s="1007"/>
      <c r="AO46" s="1007"/>
      <c r="AP46" s="1007"/>
      <c r="AQ46" s="1007"/>
      <c r="AR46" s="1007"/>
      <c r="AS46" s="1007"/>
      <c r="AT46" s="1007"/>
      <c r="AU46" s="1007"/>
      <c r="AV46" s="1007"/>
      <c r="AW46" s="1007"/>
      <c r="AX46" s="1007"/>
      <c r="AY46" s="1007"/>
      <c r="AZ46" s="1076"/>
      <c r="BA46" s="1076"/>
      <c r="BB46" s="1076"/>
      <c r="BC46" s="1076"/>
      <c r="BD46" s="1076"/>
      <c r="BE46" s="1008"/>
      <c r="BF46" s="1008"/>
      <c r="BG46" s="1008"/>
      <c r="BH46" s="1008"/>
      <c r="BI46" s="1009"/>
      <c r="BJ46" s="232"/>
      <c r="BK46" s="232"/>
      <c r="BL46" s="232"/>
      <c r="BM46" s="232"/>
      <c r="BN46" s="232"/>
      <c r="BO46" s="241"/>
      <c r="BP46" s="241"/>
      <c r="BQ46" s="238">
        <v>40</v>
      </c>
      <c r="BR46" s="239"/>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x14ac:dyDescent="0.15">
      <c r="A47" s="238">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6"/>
      <c r="AL47" s="1007"/>
      <c r="AM47" s="1007"/>
      <c r="AN47" s="1007"/>
      <c r="AO47" s="1007"/>
      <c r="AP47" s="1007"/>
      <c r="AQ47" s="1007"/>
      <c r="AR47" s="1007"/>
      <c r="AS47" s="1007"/>
      <c r="AT47" s="1007"/>
      <c r="AU47" s="1007"/>
      <c r="AV47" s="1007"/>
      <c r="AW47" s="1007"/>
      <c r="AX47" s="1007"/>
      <c r="AY47" s="1007"/>
      <c r="AZ47" s="1076"/>
      <c r="BA47" s="1076"/>
      <c r="BB47" s="1076"/>
      <c r="BC47" s="1076"/>
      <c r="BD47" s="1076"/>
      <c r="BE47" s="1008"/>
      <c r="BF47" s="1008"/>
      <c r="BG47" s="1008"/>
      <c r="BH47" s="1008"/>
      <c r="BI47" s="1009"/>
      <c r="BJ47" s="232"/>
      <c r="BK47" s="232"/>
      <c r="BL47" s="232"/>
      <c r="BM47" s="232"/>
      <c r="BN47" s="232"/>
      <c r="BO47" s="241"/>
      <c r="BP47" s="241"/>
      <c r="BQ47" s="238">
        <v>41</v>
      </c>
      <c r="BR47" s="239"/>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x14ac:dyDescent="0.15">
      <c r="A48" s="238">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6"/>
      <c r="AL48" s="1007"/>
      <c r="AM48" s="1007"/>
      <c r="AN48" s="1007"/>
      <c r="AO48" s="1007"/>
      <c r="AP48" s="1007"/>
      <c r="AQ48" s="1007"/>
      <c r="AR48" s="1007"/>
      <c r="AS48" s="1007"/>
      <c r="AT48" s="1007"/>
      <c r="AU48" s="1007"/>
      <c r="AV48" s="1007"/>
      <c r="AW48" s="1007"/>
      <c r="AX48" s="1007"/>
      <c r="AY48" s="1007"/>
      <c r="AZ48" s="1076"/>
      <c r="BA48" s="1076"/>
      <c r="BB48" s="1076"/>
      <c r="BC48" s="1076"/>
      <c r="BD48" s="1076"/>
      <c r="BE48" s="1008"/>
      <c r="BF48" s="1008"/>
      <c r="BG48" s="1008"/>
      <c r="BH48" s="1008"/>
      <c r="BI48" s="1009"/>
      <c r="BJ48" s="232"/>
      <c r="BK48" s="232"/>
      <c r="BL48" s="232"/>
      <c r="BM48" s="232"/>
      <c r="BN48" s="232"/>
      <c r="BO48" s="241"/>
      <c r="BP48" s="241"/>
      <c r="BQ48" s="238">
        <v>42</v>
      </c>
      <c r="BR48" s="239"/>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x14ac:dyDescent="0.15">
      <c r="A49" s="238">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6"/>
      <c r="AL49" s="1007"/>
      <c r="AM49" s="1007"/>
      <c r="AN49" s="1007"/>
      <c r="AO49" s="1007"/>
      <c r="AP49" s="1007"/>
      <c r="AQ49" s="1007"/>
      <c r="AR49" s="1007"/>
      <c r="AS49" s="1007"/>
      <c r="AT49" s="1007"/>
      <c r="AU49" s="1007"/>
      <c r="AV49" s="1007"/>
      <c r="AW49" s="1007"/>
      <c r="AX49" s="1007"/>
      <c r="AY49" s="1007"/>
      <c r="AZ49" s="1076"/>
      <c r="BA49" s="1076"/>
      <c r="BB49" s="1076"/>
      <c r="BC49" s="1076"/>
      <c r="BD49" s="1076"/>
      <c r="BE49" s="1008"/>
      <c r="BF49" s="1008"/>
      <c r="BG49" s="1008"/>
      <c r="BH49" s="1008"/>
      <c r="BI49" s="1009"/>
      <c r="BJ49" s="232"/>
      <c r="BK49" s="232"/>
      <c r="BL49" s="232"/>
      <c r="BM49" s="232"/>
      <c r="BN49" s="232"/>
      <c r="BO49" s="241"/>
      <c r="BP49" s="241"/>
      <c r="BQ49" s="238">
        <v>43</v>
      </c>
      <c r="BR49" s="239"/>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x14ac:dyDescent="0.15">
      <c r="A50" s="238">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8"/>
      <c r="BF50" s="1008"/>
      <c r="BG50" s="1008"/>
      <c r="BH50" s="1008"/>
      <c r="BI50" s="1009"/>
      <c r="BJ50" s="232"/>
      <c r="BK50" s="232"/>
      <c r="BL50" s="232"/>
      <c r="BM50" s="232"/>
      <c r="BN50" s="232"/>
      <c r="BO50" s="241"/>
      <c r="BP50" s="241"/>
      <c r="BQ50" s="238">
        <v>44</v>
      </c>
      <c r="BR50" s="239"/>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x14ac:dyDescent="0.15">
      <c r="A51" s="238">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8"/>
      <c r="BF51" s="1008"/>
      <c r="BG51" s="1008"/>
      <c r="BH51" s="1008"/>
      <c r="BI51" s="1009"/>
      <c r="BJ51" s="232"/>
      <c r="BK51" s="232"/>
      <c r="BL51" s="232"/>
      <c r="BM51" s="232"/>
      <c r="BN51" s="232"/>
      <c r="BO51" s="241"/>
      <c r="BP51" s="241"/>
      <c r="BQ51" s="238">
        <v>45</v>
      </c>
      <c r="BR51" s="239"/>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x14ac:dyDescent="0.15">
      <c r="A52" s="238">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8"/>
      <c r="BF52" s="1008"/>
      <c r="BG52" s="1008"/>
      <c r="BH52" s="1008"/>
      <c r="BI52" s="1009"/>
      <c r="BJ52" s="232"/>
      <c r="BK52" s="232"/>
      <c r="BL52" s="232"/>
      <c r="BM52" s="232"/>
      <c r="BN52" s="232"/>
      <c r="BO52" s="241"/>
      <c r="BP52" s="241"/>
      <c r="BQ52" s="238">
        <v>46</v>
      </c>
      <c r="BR52" s="239"/>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x14ac:dyDescent="0.15">
      <c r="A53" s="238">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8"/>
      <c r="BF53" s="1008"/>
      <c r="BG53" s="1008"/>
      <c r="BH53" s="1008"/>
      <c r="BI53" s="1009"/>
      <c r="BJ53" s="232"/>
      <c r="BK53" s="232"/>
      <c r="BL53" s="232"/>
      <c r="BM53" s="232"/>
      <c r="BN53" s="232"/>
      <c r="BO53" s="241"/>
      <c r="BP53" s="241"/>
      <c r="BQ53" s="238">
        <v>47</v>
      </c>
      <c r="BR53" s="239"/>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x14ac:dyDescent="0.15">
      <c r="A54" s="238">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8"/>
      <c r="BF54" s="1008"/>
      <c r="BG54" s="1008"/>
      <c r="BH54" s="1008"/>
      <c r="BI54" s="1009"/>
      <c r="BJ54" s="232"/>
      <c r="BK54" s="232"/>
      <c r="BL54" s="232"/>
      <c r="BM54" s="232"/>
      <c r="BN54" s="232"/>
      <c r="BO54" s="241"/>
      <c r="BP54" s="241"/>
      <c r="BQ54" s="238">
        <v>48</v>
      </c>
      <c r="BR54" s="239"/>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x14ac:dyDescent="0.15">
      <c r="A55" s="238">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8"/>
      <c r="BF55" s="1008"/>
      <c r="BG55" s="1008"/>
      <c r="BH55" s="1008"/>
      <c r="BI55" s="1009"/>
      <c r="BJ55" s="232"/>
      <c r="BK55" s="232"/>
      <c r="BL55" s="232"/>
      <c r="BM55" s="232"/>
      <c r="BN55" s="232"/>
      <c r="BO55" s="241"/>
      <c r="BP55" s="241"/>
      <c r="BQ55" s="238">
        <v>49</v>
      </c>
      <c r="BR55" s="239"/>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x14ac:dyDescent="0.15">
      <c r="A56" s="238">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8"/>
      <c r="BF56" s="1008"/>
      <c r="BG56" s="1008"/>
      <c r="BH56" s="1008"/>
      <c r="BI56" s="1009"/>
      <c r="BJ56" s="232"/>
      <c r="BK56" s="232"/>
      <c r="BL56" s="232"/>
      <c r="BM56" s="232"/>
      <c r="BN56" s="232"/>
      <c r="BO56" s="241"/>
      <c r="BP56" s="241"/>
      <c r="BQ56" s="238">
        <v>50</v>
      </c>
      <c r="BR56" s="239"/>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x14ac:dyDescent="0.15">
      <c r="A57" s="238">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8"/>
      <c r="BF57" s="1008"/>
      <c r="BG57" s="1008"/>
      <c r="BH57" s="1008"/>
      <c r="BI57" s="1009"/>
      <c r="BJ57" s="232"/>
      <c r="BK57" s="232"/>
      <c r="BL57" s="232"/>
      <c r="BM57" s="232"/>
      <c r="BN57" s="232"/>
      <c r="BO57" s="241"/>
      <c r="BP57" s="241"/>
      <c r="BQ57" s="238">
        <v>51</v>
      </c>
      <c r="BR57" s="239"/>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x14ac:dyDescent="0.15">
      <c r="A58" s="238">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8"/>
      <c r="BF58" s="1008"/>
      <c r="BG58" s="1008"/>
      <c r="BH58" s="1008"/>
      <c r="BI58" s="1009"/>
      <c r="BJ58" s="232"/>
      <c r="BK58" s="232"/>
      <c r="BL58" s="232"/>
      <c r="BM58" s="232"/>
      <c r="BN58" s="232"/>
      <c r="BO58" s="241"/>
      <c r="BP58" s="241"/>
      <c r="BQ58" s="238">
        <v>52</v>
      </c>
      <c r="BR58" s="239"/>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x14ac:dyDescent="0.15">
      <c r="A59" s="238">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8"/>
      <c r="BF59" s="1008"/>
      <c r="BG59" s="1008"/>
      <c r="BH59" s="1008"/>
      <c r="BI59" s="1009"/>
      <c r="BJ59" s="232"/>
      <c r="BK59" s="232"/>
      <c r="BL59" s="232"/>
      <c r="BM59" s="232"/>
      <c r="BN59" s="232"/>
      <c r="BO59" s="241"/>
      <c r="BP59" s="241"/>
      <c r="BQ59" s="238">
        <v>53</v>
      </c>
      <c r="BR59" s="239"/>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x14ac:dyDescent="0.15">
      <c r="A60" s="238">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8"/>
      <c r="BF60" s="1008"/>
      <c r="BG60" s="1008"/>
      <c r="BH60" s="1008"/>
      <c r="BI60" s="1009"/>
      <c r="BJ60" s="232"/>
      <c r="BK60" s="232"/>
      <c r="BL60" s="232"/>
      <c r="BM60" s="232"/>
      <c r="BN60" s="232"/>
      <c r="BO60" s="241"/>
      <c r="BP60" s="241"/>
      <c r="BQ60" s="238">
        <v>54</v>
      </c>
      <c r="BR60" s="239"/>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x14ac:dyDescent="0.2">
      <c r="A61" s="238">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8"/>
      <c r="BF61" s="1008"/>
      <c r="BG61" s="1008"/>
      <c r="BH61" s="1008"/>
      <c r="BI61" s="1009"/>
      <c r="BJ61" s="232"/>
      <c r="BK61" s="232"/>
      <c r="BL61" s="232"/>
      <c r="BM61" s="232"/>
      <c r="BN61" s="232"/>
      <c r="BO61" s="241"/>
      <c r="BP61" s="241"/>
      <c r="BQ61" s="238">
        <v>55</v>
      </c>
      <c r="BR61" s="239"/>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x14ac:dyDescent="0.15">
      <c r="A62" s="238">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8"/>
      <c r="BF62" s="1008"/>
      <c r="BG62" s="1008"/>
      <c r="BH62" s="1008"/>
      <c r="BI62" s="1009"/>
      <c r="BJ62" s="1062" t="s">
        <v>415</v>
      </c>
      <c r="BK62" s="1063"/>
      <c r="BL62" s="1063"/>
      <c r="BM62" s="1063"/>
      <c r="BN62" s="1064"/>
      <c r="BO62" s="241"/>
      <c r="BP62" s="241"/>
      <c r="BQ62" s="238">
        <v>56</v>
      </c>
      <c r="BR62" s="239"/>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x14ac:dyDescent="0.2">
      <c r="A63" s="128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5"/>
      <c r="AF63" s="1056">
        <v>2990</v>
      </c>
      <c r="AG63" s="995"/>
      <c r="AH63" s="995"/>
      <c r="AI63" s="995"/>
      <c r="AJ63" s="1057"/>
      <c r="AK63" s="1058"/>
      <c r="AL63" s="999"/>
      <c r="AM63" s="999"/>
      <c r="AN63" s="999"/>
      <c r="AO63" s="999"/>
      <c r="AP63" s="995">
        <v>15306</v>
      </c>
      <c r="AQ63" s="995"/>
      <c r="AR63" s="995"/>
      <c r="AS63" s="995"/>
      <c r="AT63" s="995"/>
      <c r="AU63" s="995">
        <v>10162</v>
      </c>
      <c r="AV63" s="995"/>
      <c r="AW63" s="995"/>
      <c r="AX63" s="995"/>
      <c r="AY63" s="995"/>
      <c r="AZ63" s="1052"/>
      <c r="BA63" s="1052"/>
      <c r="BB63" s="1052"/>
      <c r="BC63" s="1052"/>
      <c r="BD63" s="1052"/>
      <c r="BE63" s="996"/>
      <c r="BF63" s="996"/>
      <c r="BG63" s="996"/>
      <c r="BH63" s="996"/>
      <c r="BI63" s="997"/>
      <c r="BJ63" s="1053" t="s">
        <v>520</v>
      </c>
      <c r="BK63" s="989"/>
      <c r="BL63" s="989"/>
      <c r="BM63" s="989"/>
      <c r="BN63" s="1054"/>
      <c r="BO63" s="241"/>
      <c r="BP63" s="241"/>
      <c r="BQ63" s="238">
        <v>57</v>
      </c>
      <c r="BR63" s="239"/>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x14ac:dyDescent="0.15">
      <c r="A66" s="1030" t="s">
        <v>418</v>
      </c>
      <c r="B66" s="1031"/>
      <c r="C66" s="1031"/>
      <c r="D66" s="1031"/>
      <c r="E66" s="1031"/>
      <c r="F66" s="1031"/>
      <c r="G66" s="1031"/>
      <c r="H66" s="1031"/>
      <c r="I66" s="1031"/>
      <c r="J66" s="1031"/>
      <c r="K66" s="1031"/>
      <c r="L66" s="1031"/>
      <c r="M66" s="1031"/>
      <c r="N66" s="1031"/>
      <c r="O66" s="1031"/>
      <c r="P66" s="1032"/>
      <c r="Q66" s="1036" t="s">
        <v>419</v>
      </c>
      <c r="R66" s="1037"/>
      <c r="S66" s="1037"/>
      <c r="T66" s="1037"/>
      <c r="U66" s="1038"/>
      <c r="V66" s="1036" t="s">
        <v>420</v>
      </c>
      <c r="W66" s="1037"/>
      <c r="X66" s="1037"/>
      <c r="Y66" s="1037"/>
      <c r="Z66" s="1038"/>
      <c r="AA66" s="1036" t="s">
        <v>421</v>
      </c>
      <c r="AB66" s="1037"/>
      <c r="AC66" s="1037"/>
      <c r="AD66" s="1037"/>
      <c r="AE66" s="1038"/>
      <c r="AF66" s="1042" t="s">
        <v>422</v>
      </c>
      <c r="AG66" s="1043"/>
      <c r="AH66" s="1043"/>
      <c r="AI66" s="1043"/>
      <c r="AJ66" s="1044"/>
      <c r="AK66" s="1036" t="s">
        <v>423</v>
      </c>
      <c r="AL66" s="1031"/>
      <c r="AM66" s="1031"/>
      <c r="AN66" s="1031"/>
      <c r="AO66" s="1032"/>
      <c r="AP66" s="1036" t="s">
        <v>424</v>
      </c>
      <c r="AQ66" s="1037"/>
      <c r="AR66" s="1037"/>
      <c r="AS66" s="1037"/>
      <c r="AT66" s="1038"/>
      <c r="AU66" s="1036" t="s">
        <v>425</v>
      </c>
      <c r="AV66" s="1037"/>
      <c r="AW66" s="1037"/>
      <c r="AX66" s="1037"/>
      <c r="AY66" s="1038"/>
      <c r="AZ66" s="1036" t="s">
        <v>381</v>
      </c>
      <c r="BA66" s="1037"/>
      <c r="BB66" s="1037"/>
      <c r="BC66" s="1037"/>
      <c r="BD66" s="1050"/>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606</v>
      </c>
      <c r="C68" s="1022"/>
      <c r="D68" s="1022"/>
      <c r="E68" s="1022"/>
      <c r="F68" s="1022"/>
      <c r="G68" s="1022"/>
      <c r="H68" s="1022"/>
      <c r="I68" s="1022"/>
      <c r="J68" s="1022"/>
      <c r="K68" s="1022"/>
      <c r="L68" s="1022"/>
      <c r="M68" s="1022"/>
      <c r="N68" s="1022"/>
      <c r="O68" s="1022"/>
      <c r="P68" s="1023"/>
      <c r="Q68" s="1274">
        <v>707</v>
      </c>
      <c r="R68" s="1275"/>
      <c r="S68" s="1275"/>
      <c r="T68" s="1275"/>
      <c r="U68" s="1276"/>
      <c r="V68" s="1277">
        <v>598</v>
      </c>
      <c r="W68" s="1275"/>
      <c r="X68" s="1275"/>
      <c r="Y68" s="1275"/>
      <c r="Z68" s="1276"/>
      <c r="AA68" s="1277">
        <f t="shared" ref="AA68:AA76" si="0">Q68-V68</f>
        <v>109</v>
      </c>
      <c r="AB68" s="1275"/>
      <c r="AC68" s="1275"/>
      <c r="AD68" s="1275"/>
      <c r="AE68" s="1276"/>
      <c r="AF68" s="1018">
        <f>AA68</f>
        <v>109</v>
      </c>
      <c r="AG68" s="1018"/>
      <c r="AH68" s="1018"/>
      <c r="AI68" s="1018"/>
      <c r="AJ68" s="1018"/>
      <c r="AK68" s="1018">
        <v>143</v>
      </c>
      <c r="AL68" s="1018"/>
      <c r="AM68" s="1018"/>
      <c r="AN68" s="1018"/>
      <c r="AO68" s="1018"/>
      <c r="AP68" s="1018" t="s">
        <v>607</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278" t="s">
        <v>608</v>
      </c>
      <c r="C69" s="1011"/>
      <c r="D69" s="1011"/>
      <c r="E69" s="1011"/>
      <c r="F69" s="1011"/>
      <c r="G69" s="1011"/>
      <c r="H69" s="1011"/>
      <c r="I69" s="1011"/>
      <c r="J69" s="1011"/>
      <c r="K69" s="1011"/>
      <c r="L69" s="1011"/>
      <c r="M69" s="1011"/>
      <c r="N69" s="1011"/>
      <c r="O69" s="1011"/>
      <c r="P69" s="1012"/>
      <c r="Q69" s="1014">
        <v>5739</v>
      </c>
      <c r="R69" s="1015"/>
      <c r="S69" s="1015"/>
      <c r="T69" s="1015"/>
      <c r="U69" s="1016"/>
      <c r="V69" s="1017">
        <v>5207</v>
      </c>
      <c r="W69" s="1015"/>
      <c r="X69" s="1015"/>
      <c r="Y69" s="1015"/>
      <c r="Z69" s="1016"/>
      <c r="AA69" s="1017">
        <f t="shared" si="0"/>
        <v>532</v>
      </c>
      <c r="AB69" s="1015"/>
      <c r="AC69" s="1015"/>
      <c r="AD69" s="1015"/>
      <c r="AE69" s="1016"/>
      <c r="AF69" s="1007">
        <f t="shared" ref="AF69:AF76" si="1">AA69</f>
        <v>532</v>
      </c>
      <c r="AG69" s="1007"/>
      <c r="AH69" s="1007"/>
      <c r="AI69" s="1007"/>
      <c r="AJ69" s="1007"/>
      <c r="AK69" s="1007" t="s">
        <v>607</v>
      </c>
      <c r="AL69" s="1007"/>
      <c r="AM69" s="1007"/>
      <c r="AN69" s="1007"/>
      <c r="AO69" s="1007"/>
      <c r="AP69" s="1007" t="s">
        <v>607</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278" t="s">
        <v>609</v>
      </c>
      <c r="C70" s="1011"/>
      <c r="D70" s="1011"/>
      <c r="E70" s="1011"/>
      <c r="F70" s="1011"/>
      <c r="G70" s="1011"/>
      <c r="H70" s="1011"/>
      <c r="I70" s="1011"/>
      <c r="J70" s="1011"/>
      <c r="K70" s="1011"/>
      <c r="L70" s="1011"/>
      <c r="M70" s="1011"/>
      <c r="N70" s="1011"/>
      <c r="O70" s="1011"/>
      <c r="P70" s="1012"/>
      <c r="Q70" s="1014">
        <v>1560</v>
      </c>
      <c r="R70" s="1015"/>
      <c r="S70" s="1015"/>
      <c r="T70" s="1015"/>
      <c r="U70" s="1016"/>
      <c r="V70" s="1017">
        <v>1556</v>
      </c>
      <c r="W70" s="1015"/>
      <c r="X70" s="1015"/>
      <c r="Y70" s="1015"/>
      <c r="Z70" s="1016"/>
      <c r="AA70" s="1017">
        <f t="shared" si="0"/>
        <v>4</v>
      </c>
      <c r="AB70" s="1015"/>
      <c r="AC70" s="1015"/>
      <c r="AD70" s="1015"/>
      <c r="AE70" s="1016"/>
      <c r="AF70" s="1007">
        <f t="shared" si="1"/>
        <v>4</v>
      </c>
      <c r="AG70" s="1007"/>
      <c r="AH70" s="1007"/>
      <c r="AI70" s="1007"/>
      <c r="AJ70" s="1007"/>
      <c r="AK70" s="1007">
        <v>38</v>
      </c>
      <c r="AL70" s="1007"/>
      <c r="AM70" s="1007"/>
      <c r="AN70" s="1007"/>
      <c r="AO70" s="1007"/>
      <c r="AP70" s="1007" t="s">
        <v>607</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278" t="s">
        <v>610</v>
      </c>
      <c r="C71" s="1011"/>
      <c r="D71" s="1011"/>
      <c r="E71" s="1011"/>
      <c r="F71" s="1011"/>
      <c r="G71" s="1011"/>
      <c r="H71" s="1011"/>
      <c r="I71" s="1011"/>
      <c r="J71" s="1011"/>
      <c r="K71" s="1011"/>
      <c r="L71" s="1011"/>
      <c r="M71" s="1011"/>
      <c r="N71" s="1011"/>
      <c r="O71" s="1011"/>
      <c r="P71" s="1012"/>
      <c r="Q71" s="1014">
        <v>3</v>
      </c>
      <c r="R71" s="1015"/>
      <c r="S71" s="1015"/>
      <c r="T71" s="1015"/>
      <c r="U71" s="1016"/>
      <c r="V71" s="1017">
        <v>2</v>
      </c>
      <c r="W71" s="1015"/>
      <c r="X71" s="1015"/>
      <c r="Y71" s="1015"/>
      <c r="Z71" s="1016"/>
      <c r="AA71" s="1017">
        <f t="shared" si="0"/>
        <v>1</v>
      </c>
      <c r="AB71" s="1015"/>
      <c r="AC71" s="1015"/>
      <c r="AD71" s="1015"/>
      <c r="AE71" s="1016"/>
      <c r="AF71" s="1007">
        <f t="shared" si="1"/>
        <v>1</v>
      </c>
      <c r="AG71" s="1007"/>
      <c r="AH71" s="1007"/>
      <c r="AI71" s="1007"/>
      <c r="AJ71" s="1007"/>
      <c r="AK71" s="1007" t="s">
        <v>607</v>
      </c>
      <c r="AL71" s="1007"/>
      <c r="AM71" s="1007"/>
      <c r="AN71" s="1007"/>
      <c r="AO71" s="1007"/>
      <c r="AP71" s="1007" t="s">
        <v>607</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278" t="s">
        <v>611</v>
      </c>
      <c r="C72" s="1011"/>
      <c r="D72" s="1011"/>
      <c r="E72" s="1011"/>
      <c r="F72" s="1011"/>
      <c r="G72" s="1011"/>
      <c r="H72" s="1011"/>
      <c r="I72" s="1011"/>
      <c r="J72" s="1011"/>
      <c r="K72" s="1011"/>
      <c r="L72" s="1011"/>
      <c r="M72" s="1011"/>
      <c r="N72" s="1011"/>
      <c r="O72" s="1011"/>
      <c r="P72" s="1012"/>
      <c r="Q72" s="1014">
        <v>19</v>
      </c>
      <c r="R72" s="1015"/>
      <c r="S72" s="1015"/>
      <c r="T72" s="1015"/>
      <c r="U72" s="1016"/>
      <c r="V72" s="1017">
        <v>16</v>
      </c>
      <c r="W72" s="1015"/>
      <c r="X72" s="1015"/>
      <c r="Y72" s="1015"/>
      <c r="Z72" s="1016"/>
      <c r="AA72" s="1017">
        <f t="shared" si="0"/>
        <v>3</v>
      </c>
      <c r="AB72" s="1015"/>
      <c r="AC72" s="1015"/>
      <c r="AD72" s="1015"/>
      <c r="AE72" s="1016"/>
      <c r="AF72" s="1007">
        <f t="shared" si="1"/>
        <v>3</v>
      </c>
      <c r="AG72" s="1007"/>
      <c r="AH72" s="1007"/>
      <c r="AI72" s="1007"/>
      <c r="AJ72" s="1007"/>
      <c r="AK72" s="1007">
        <v>8</v>
      </c>
      <c r="AL72" s="1007"/>
      <c r="AM72" s="1007"/>
      <c r="AN72" s="1007"/>
      <c r="AO72" s="1007"/>
      <c r="AP72" s="1007" t="s">
        <v>607</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278" t="s">
        <v>612</v>
      </c>
      <c r="C73" s="1011"/>
      <c r="D73" s="1011"/>
      <c r="E73" s="1011"/>
      <c r="F73" s="1011"/>
      <c r="G73" s="1011"/>
      <c r="H73" s="1011"/>
      <c r="I73" s="1011"/>
      <c r="J73" s="1011"/>
      <c r="K73" s="1011"/>
      <c r="L73" s="1011"/>
      <c r="M73" s="1011"/>
      <c r="N73" s="1011"/>
      <c r="O73" s="1011"/>
      <c r="P73" s="1012"/>
      <c r="Q73" s="1014">
        <v>944</v>
      </c>
      <c r="R73" s="1015"/>
      <c r="S73" s="1015"/>
      <c r="T73" s="1015"/>
      <c r="U73" s="1016"/>
      <c r="V73" s="1017">
        <v>884</v>
      </c>
      <c r="W73" s="1015"/>
      <c r="X73" s="1015"/>
      <c r="Y73" s="1015"/>
      <c r="Z73" s="1016"/>
      <c r="AA73" s="1017">
        <f t="shared" si="0"/>
        <v>60</v>
      </c>
      <c r="AB73" s="1015"/>
      <c r="AC73" s="1015"/>
      <c r="AD73" s="1015"/>
      <c r="AE73" s="1016"/>
      <c r="AF73" s="1007">
        <f t="shared" si="1"/>
        <v>60</v>
      </c>
      <c r="AG73" s="1007"/>
      <c r="AH73" s="1007"/>
      <c r="AI73" s="1007"/>
      <c r="AJ73" s="1007"/>
      <c r="AK73" s="1007">
        <v>461</v>
      </c>
      <c r="AL73" s="1007"/>
      <c r="AM73" s="1007"/>
      <c r="AN73" s="1007"/>
      <c r="AO73" s="1007"/>
      <c r="AP73" s="1007" t="s">
        <v>607</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613</v>
      </c>
      <c r="C74" s="1011"/>
      <c r="D74" s="1011"/>
      <c r="E74" s="1011"/>
      <c r="F74" s="1011"/>
      <c r="G74" s="1011"/>
      <c r="H74" s="1011"/>
      <c r="I74" s="1011"/>
      <c r="J74" s="1011"/>
      <c r="K74" s="1011"/>
      <c r="L74" s="1011"/>
      <c r="M74" s="1011"/>
      <c r="N74" s="1011"/>
      <c r="O74" s="1011"/>
      <c r="P74" s="1012"/>
      <c r="Q74" s="1014">
        <v>1095</v>
      </c>
      <c r="R74" s="1015"/>
      <c r="S74" s="1015"/>
      <c r="T74" s="1015"/>
      <c r="U74" s="1016"/>
      <c r="V74" s="1017">
        <v>1056</v>
      </c>
      <c r="W74" s="1015"/>
      <c r="X74" s="1015"/>
      <c r="Y74" s="1015"/>
      <c r="Z74" s="1016"/>
      <c r="AA74" s="1017">
        <f t="shared" si="0"/>
        <v>39</v>
      </c>
      <c r="AB74" s="1015"/>
      <c r="AC74" s="1015"/>
      <c r="AD74" s="1015"/>
      <c r="AE74" s="1016"/>
      <c r="AF74" s="1007">
        <f t="shared" si="1"/>
        <v>39</v>
      </c>
      <c r="AG74" s="1007"/>
      <c r="AH74" s="1007"/>
      <c r="AI74" s="1007"/>
      <c r="AJ74" s="1007"/>
      <c r="AK74" s="1007" t="s">
        <v>607</v>
      </c>
      <c r="AL74" s="1007"/>
      <c r="AM74" s="1007"/>
      <c r="AN74" s="1007"/>
      <c r="AO74" s="1007"/>
      <c r="AP74" s="1007" t="s">
        <v>607</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278" t="s">
        <v>614</v>
      </c>
      <c r="C75" s="1011"/>
      <c r="D75" s="1011"/>
      <c r="E75" s="1011"/>
      <c r="F75" s="1011"/>
      <c r="G75" s="1011"/>
      <c r="H75" s="1011"/>
      <c r="I75" s="1011"/>
      <c r="J75" s="1011"/>
      <c r="K75" s="1011"/>
      <c r="L75" s="1011"/>
      <c r="M75" s="1011"/>
      <c r="N75" s="1011"/>
      <c r="O75" s="1011"/>
      <c r="P75" s="1012"/>
      <c r="Q75" s="1014">
        <v>279741</v>
      </c>
      <c r="R75" s="1015"/>
      <c r="S75" s="1015"/>
      <c r="T75" s="1015"/>
      <c r="U75" s="1016"/>
      <c r="V75" s="1017">
        <v>276725</v>
      </c>
      <c r="W75" s="1015"/>
      <c r="X75" s="1015"/>
      <c r="Y75" s="1015"/>
      <c r="Z75" s="1016"/>
      <c r="AA75" s="1017">
        <f t="shared" si="0"/>
        <v>3016</v>
      </c>
      <c r="AB75" s="1015"/>
      <c r="AC75" s="1015"/>
      <c r="AD75" s="1015"/>
      <c r="AE75" s="1016"/>
      <c r="AF75" s="1007">
        <f t="shared" si="1"/>
        <v>3016</v>
      </c>
      <c r="AG75" s="1007"/>
      <c r="AH75" s="1007"/>
      <c r="AI75" s="1007"/>
      <c r="AJ75" s="1007"/>
      <c r="AK75" s="1017">
        <v>1373</v>
      </c>
      <c r="AL75" s="1015"/>
      <c r="AM75" s="1015"/>
      <c r="AN75" s="1015"/>
      <c r="AO75" s="1016"/>
      <c r="AP75" s="1017" t="s">
        <v>607</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615</v>
      </c>
      <c r="C76" s="1011"/>
      <c r="D76" s="1011"/>
      <c r="E76" s="1011"/>
      <c r="F76" s="1011"/>
      <c r="G76" s="1011"/>
      <c r="H76" s="1011"/>
      <c r="I76" s="1011"/>
      <c r="J76" s="1011"/>
      <c r="K76" s="1011"/>
      <c r="L76" s="1011"/>
      <c r="M76" s="1011"/>
      <c r="N76" s="1011"/>
      <c r="O76" s="1011"/>
      <c r="P76" s="1012"/>
      <c r="Q76" s="1014">
        <v>23</v>
      </c>
      <c r="R76" s="1015"/>
      <c r="S76" s="1015"/>
      <c r="T76" s="1015"/>
      <c r="U76" s="1016"/>
      <c r="V76" s="1017">
        <v>10</v>
      </c>
      <c r="W76" s="1015"/>
      <c r="X76" s="1015"/>
      <c r="Y76" s="1015"/>
      <c r="Z76" s="1016"/>
      <c r="AA76" s="1017">
        <f t="shared" si="0"/>
        <v>13</v>
      </c>
      <c r="AB76" s="1015"/>
      <c r="AC76" s="1015"/>
      <c r="AD76" s="1015"/>
      <c r="AE76" s="1016"/>
      <c r="AF76" s="1007">
        <f t="shared" si="1"/>
        <v>13</v>
      </c>
      <c r="AG76" s="1007"/>
      <c r="AH76" s="1007"/>
      <c r="AI76" s="1007"/>
      <c r="AJ76" s="1007"/>
      <c r="AK76" s="1017">
        <v>0</v>
      </c>
      <c r="AL76" s="1015"/>
      <c r="AM76" s="1015"/>
      <c r="AN76" s="1015"/>
      <c r="AO76" s="1016"/>
      <c r="AP76" s="1017">
        <v>32</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1281" t="s">
        <v>394</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3777</v>
      </c>
      <c r="AG88" s="995"/>
      <c r="AH88" s="995"/>
      <c r="AI88" s="995"/>
      <c r="AJ88" s="995"/>
      <c r="AK88" s="999"/>
      <c r="AL88" s="999"/>
      <c r="AM88" s="999"/>
      <c r="AN88" s="999"/>
      <c r="AO88" s="999"/>
      <c r="AP88" s="995">
        <v>32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91</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311</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311</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311</v>
      </c>
      <c r="DR109" s="932"/>
      <c r="DS109" s="932"/>
      <c r="DT109" s="932"/>
      <c r="DU109" s="933"/>
      <c r="DV109" s="934" t="s">
        <v>437</v>
      </c>
      <c r="DW109" s="932"/>
      <c r="DX109" s="932"/>
      <c r="DY109" s="932"/>
      <c r="DZ109" s="965"/>
    </row>
    <row r="110" spans="1:131" s="230" customFormat="1" ht="26.25" customHeight="1" x14ac:dyDescent="0.15">
      <c r="A110" s="845" t="s">
        <v>439</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3974494</v>
      </c>
      <c r="AB110" s="925"/>
      <c r="AC110" s="925"/>
      <c r="AD110" s="925"/>
      <c r="AE110" s="926"/>
      <c r="AF110" s="927">
        <v>3919949</v>
      </c>
      <c r="AG110" s="925"/>
      <c r="AH110" s="925"/>
      <c r="AI110" s="925"/>
      <c r="AJ110" s="926"/>
      <c r="AK110" s="927">
        <v>4450198</v>
      </c>
      <c r="AL110" s="925"/>
      <c r="AM110" s="925"/>
      <c r="AN110" s="925"/>
      <c r="AO110" s="926"/>
      <c r="AP110" s="928">
        <v>35.4</v>
      </c>
      <c r="AQ110" s="929"/>
      <c r="AR110" s="929"/>
      <c r="AS110" s="929"/>
      <c r="AT110" s="930"/>
      <c r="AU110" s="966" t="s">
        <v>75</v>
      </c>
      <c r="AV110" s="967"/>
      <c r="AW110" s="967"/>
      <c r="AX110" s="967"/>
      <c r="AY110" s="967"/>
      <c r="AZ110" s="896" t="s">
        <v>440</v>
      </c>
      <c r="BA110" s="846"/>
      <c r="BB110" s="846"/>
      <c r="BC110" s="846"/>
      <c r="BD110" s="846"/>
      <c r="BE110" s="846"/>
      <c r="BF110" s="846"/>
      <c r="BG110" s="846"/>
      <c r="BH110" s="846"/>
      <c r="BI110" s="846"/>
      <c r="BJ110" s="846"/>
      <c r="BK110" s="846"/>
      <c r="BL110" s="846"/>
      <c r="BM110" s="846"/>
      <c r="BN110" s="846"/>
      <c r="BO110" s="846"/>
      <c r="BP110" s="847"/>
      <c r="BQ110" s="897">
        <v>42148034</v>
      </c>
      <c r="BR110" s="878"/>
      <c r="BS110" s="878"/>
      <c r="BT110" s="878"/>
      <c r="BU110" s="878"/>
      <c r="BV110" s="878">
        <v>40809533</v>
      </c>
      <c r="BW110" s="878"/>
      <c r="BX110" s="878"/>
      <c r="BY110" s="878"/>
      <c r="BZ110" s="878"/>
      <c r="CA110" s="878">
        <v>38330500</v>
      </c>
      <c r="CB110" s="878"/>
      <c r="CC110" s="878"/>
      <c r="CD110" s="878"/>
      <c r="CE110" s="878"/>
      <c r="CF110" s="902">
        <v>305</v>
      </c>
      <c r="CG110" s="903"/>
      <c r="CH110" s="903"/>
      <c r="CI110" s="903"/>
      <c r="CJ110" s="903"/>
      <c r="CK110" s="962" t="s">
        <v>441</v>
      </c>
      <c r="CL110" s="855"/>
      <c r="CM110" s="896" t="s">
        <v>442</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443</v>
      </c>
      <c r="DH110" s="878"/>
      <c r="DI110" s="878"/>
      <c r="DJ110" s="878"/>
      <c r="DK110" s="878"/>
      <c r="DL110" s="878" t="s">
        <v>443</v>
      </c>
      <c r="DM110" s="878"/>
      <c r="DN110" s="878"/>
      <c r="DO110" s="878"/>
      <c r="DP110" s="878"/>
      <c r="DQ110" s="878" t="s">
        <v>443</v>
      </c>
      <c r="DR110" s="878"/>
      <c r="DS110" s="878"/>
      <c r="DT110" s="878"/>
      <c r="DU110" s="878"/>
      <c r="DV110" s="879" t="s">
        <v>443</v>
      </c>
      <c r="DW110" s="879"/>
      <c r="DX110" s="879"/>
      <c r="DY110" s="879"/>
      <c r="DZ110" s="880"/>
    </row>
    <row r="111" spans="1:131" s="230"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443</v>
      </c>
      <c r="AG111" s="955"/>
      <c r="AH111" s="955"/>
      <c r="AI111" s="955"/>
      <c r="AJ111" s="956"/>
      <c r="AK111" s="957" t="s">
        <v>446</v>
      </c>
      <c r="AL111" s="955"/>
      <c r="AM111" s="955"/>
      <c r="AN111" s="955"/>
      <c r="AO111" s="956"/>
      <c r="AP111" s="958" t="s">
        <v>443</v>
      </c>
      <c r="AQ111" s="959"/>
      <c r="AR111" s="959"/>
      <c r="AS111" s="959"/>
      <c r="AT111" s="960"/>
      <c r="AU111" s="968"/>
      <c r="AV111" s="969"/>
      <c r="AW111" s="969"/>
      <c r="AX111" s="969"/>
      <c r="AY111" s="969"/>
      <c r="AZ111" s="853" t="s">
        <v>447</v>
      </c>
      <c r="BA111" s="788"/>
      <c r="BB111" s="788"/>
      <c r="BC111" s="788"/>
      <c r="BD111" s="788"/>
      <c r="BE111" s="788"/>
      <c r="BF111" s="788"/>
      <c r="BG111" s="788"/>
      <c r="BH111" s="788"/>
      <c r="BI111" s="788"/>
      <c r="BJ111" s="788"/>
      <c r="BK111" s="788"/>
      <c r="BL111" s="788"/>
      <c r="BM111" s="788"/>
      <c r="BN111" s="788"/>
      <c r="BO111" s="788"/>
      <c r="BP111" s="789"/>
      <c r="BQ111" s="825" t="s">
        <v>443</v>
      </c>
      <c r="BR111" s="826"/>
      <c r="BS111" s="826"/>
      <c r="BT111" s="826"/>
      <c r="BU111" s="826"/>
      <c r="BV111" s="826" t="s">
        <v>443</v>
      </c>
      <c r="BW111" s="826"/>
      <c r="BX111" s="826"/>
      <c r="BY111" s="826"/>
      <c r="BZ111" s="826"/>
      <c r="CA111" s="826" t="s">
        <v>448</v>
      </c>
      <c r="CB111" s="826"/>
      <c r="CC111" s="826"/>
      <c r="CD111" s="826"/>
      <c r="CE111" s="826"/>
      <c r="CF111" s="911" t="s">
        <v>443</v>
      </c>
      <c r="CG111" s="912"/>
      <c r="CH111" s="912"/>
      <c r="CI111" s="912"/>
      <c r="CJ111" s="912"/>
      <c r="CK111" s="963"/>
      <c r="CL111" s="857"/>
      <c r="CM111" s="853"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443</v>
      </c>
      <c r="DH111" s="826"/>
      <c r="DI111" s="826"/>
      <c r="DJ111" s="826"/>
      <c r="DK111" s="826"/>
      <c r="DL111" s="826" t="s">
        <v>443</v>
      </c>
      <c r="DM111" s="826"/>
      <c r="DN111" s="826"/>
      <c r="DO111" s="826"/>
      <c r="DP111" s="826"/>
      <c r="DQ111" s="826" t="s">
        <v>443</v>
      </c>
      <c r="DR111" s="826"/>
      <c r="DS111" s="826"/>
      <c r="DT111" s="826"/>
      <c r="DU111" s="826"/>
      <c r="DV111" s="832" t="s">
        <v>443</v>
      </c>
      <c r="DW111" s="832"/>
      <c r="DX111" s="832"/>
      <c r="DY111" s="832"/>
      <c r="DZ111" s="833"/>
    </row>
    <row r="112" spans="1:131" s="230" customFormat="1" ht="26.25" customHeight="1" x14ac:dyDescent="0.15">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443</v>
      </c>
      <c r="AG112" s="816"/>
      <c r="AH112" s="816"/>
      <c r="AI112" s="816"/>
      <c r="AJ112" s="817"/>
      <c r="AK112" s="818" t="s">
        <v>452</v>
      </c>
      <c r="AL112" s="816"/>
      <c r="AM112" s="816"/>
      <c r="AN112" s="816"/>
      <c r="AO112" s="817"/>
      <c r="AP112" s="860" t="s">
        <v>452</v>
      </c>
      <c r="AQ112" s="861"/>
      <c r="AR112" s="861"/>
      <c r="AS112" s="861"/>
      <c r="AT112" s="862"/>
      <c r="AU112" s="968"/>
      <c r="AV112" s="969"/>
      <c r="AW112" s="969"/>
      <c r="AX112" s="969"/>
      <c r="AY112" s="969"/>
      <c r="AZ112" s="853" t="s">
        <v>453</v>
      </c>
      <c r="BA112" s="788"/>
      <c r="BB112" s="788"/>
      <c r="BC112" s="788"/>
      <c r="BD112" s="788"/>
      <c r="BE112" s="788"/>
      <c r="BF112" s="788"/>
      <c r="BG112" s="788"/>
      <c r="BH112" s="788"/>
      <c r="BI112" s="788"/>
      <c r="BJ112" s="788"/>
      <c r="BK112" s="788"/>
      <c r="BL112" s="788"/>
      <c r="BM112" s="788"/>
      <c r="BN112" s="788"/>
      <c r="BO112" s="788"/>
      <c r="BP112" s="789"/>
      <c r="BQ112" s="825">
        <v>11144833</v>
      </c>
      <c r="BR112" s="826"/>
      <c r="BS112" s="826"/>
      <c r="BT112" s="826"/>
      <c r="BU112" s="826"/>
      <c r="BV112" s="826">
        <v>10782365</v>
      </c>
      <c r="BW112" s="826"/>
      <c r="BX112" s="826"/>
      <c r="BY112" s="826"/>
      <c r="BZ112" s="826"/>
      <c r="CA112" s="826">
        <v>10162986</v>
      </c>
      <c r="CB112" s="826"/>
      <c r="CC112" s="826"/>
      <c r="CD112" s="826"/>
      <c r="CE112" s="826"/>
      <c r="CF112" s="911">
        <v>80.900000000000006</v>
      </c>
      <c r="CG112" s="912"/>
      <c r="CH112" s="912"/>
      <c r="CI112" s="912"/>
      <c r="CJ112" s="912"/>
      <c r="CK112" s="963"/>
      <c r="CL112" s="857"/>
      <c r="CM112" s="853" t="s">
        <v>454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443</v>
      </c>
      <c r="DH112" s="826"/>
      <c r="DI112" s="826"/>
      <c r="DJ112" s="826"/>
      <c r="DK112" s="826"/>
      <c r="DL112" s="826" t="s">
        <v>443</v>
      </c>
      <c r="DM112" s="826"/>
      <c r="DN112" s="826"/>
      <c r="DO112" s="826"/>
      <c r="DP112" s="826"/>
      <c r="DQ112" s="826" t="s">
        <v>443</v>
      </c>
      <c r="DR112" s="826"/>
      <c r="DS112" s="826"/>
      <c r="DT112" s="826"/>
      <c r="DU112" s="826"/>
      <c r="DV112" s="832" t="s">
        <v>443</v>
      </c>
      <c r="DW112" s="832"/>
      <c r="DX112" s="832"/>
      <c r="DY112" s="832"/>
      <c r="DZ112" s="833"/>
    </row>
    <row r="113" spans="1:130" s="230" customFormat="1" ht="26.25" customHeight="1" x14ac:dyDescent="0.15">
      <c r="A113" s="950"/>
      <c r="B113" s="951"/>
      <c r="C113" s="788" t="s">
        <v>455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1069562</v>
      </c>
      <c r="AB113" s="955"/>
      <c r="AC113" s="955"/>
      <c r="AD113" s="955"/>
      <c r="AE113" s="956"/>
      <c r="AF113" s="957">
        <v>997558</v>
      </c>
      <c r="AG113" s="955"/>
      <c r="AH113" s="955"/>
      <c r="AI113" s="955"/>
      <c r="AJ113" s="956"/>
      <c r="AK113" s="957">
        <v>959940</v>
      </c>
      <c r="AL113" s="955"/>
      <c r="AM113" s="955"/>
      <c r="AN113" s="955"/>
      <c r="AO113" s="956"/>
      <c r="AP113" s="958">
        <v>7.6</v>
      </c>
      <c r="AQ113" s="959"/>
      <c r="AR113" s="959"/>
      <c r="AS113" s="959"/>
      <c r="AT113" s="960"/>
      <c r="AU113" s="968"/>
      <c r="AV113" s="969"/>
      <c r="AW113" s="969"/>
      <c r="AX113" s="969"/>
      <c r="AY113" s="969"/>
      <c r="AZ113" s="853" t="s">
        <v>456</v>
      </c>
      <c r="BA113" s="788"/>
      <c r="BB113" s="788"/>
      <c r="BC113" s="788"/>
      <c r="BD113" s="788"/>
      <c r="BE113" s="788"/>
      <c r="BF113" s="788"/>
      <c r="BG113" s="788"/>
      <c r="BH113" s="788"/>
      <c r="BI113" s="788"/>
      <c r="BJ113" s="788"/>
      <c r="BK113" s="788"/>
      <c r="BL113" s="788"/>
      <c r="BM113" s="788"/>
      <c r="BN113" s="788"/>
      <c r="BO113" s="788"/>
      <c r="BP113" s="789"/>
      <c r="BQ113" s="825" t="s">
        <v>443</v>
      </c>
      <c r="BR113" s="826"/>
      <c r="BS113" s="826"/>
      <c r="BT113" s="826"/>
      <c r="BU113" s="826"/>
      <c r="BV113" s="826" t="s">
        <v>448</v>
      </c>
      <c r="BW113" s="826"/>
      <c r="BX113" s="826"/>
      <c r="BY113" s="826"/>
      <c r="BZ113" s="826"/>
      <c r="CA113" s="826" t="s">
        <v>443</v>
      </c>
      <c r="CB113" s="826"/>
      <c r="CC113" s="826"/>
      <c r="CD113" s="826"/>
      <c r="CE113" s="826"/>
      <c r="CF113" s="911" t="s">
        <v>446</v>
      </c>
      <c r="CG113" s="912"/>
      <c r="CH113" s="912"/>
      <c r="CI113" s="912"/>
      <c r="CJ113" s="912"/>
      <c r="CK113" s="963"/>
      <c r="CL113" s="857"/>
      <c r="CM113" s="853" t="s">
        <v>457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443</v>
      </c>
      <c r="DH113" s="816"/>
      <c r="DI113" s="816"/>
      <c r="DJ113" s="816"/>
      <c r="DK113" s="817"/>
      <c r="DL113" s="818" t="s">
        <v>445</v>
      </c>
      <c r="DM113" s="816"/>
      <c r="DN113" s="816"/>
      <c r="DO113" s="816"/>
      <c r="DP113" s="817"/>
      <c r="DQ113" s="818" t="s">
        <v>443</v>
      </c>
      <c r="DR113" s="816"/>
      <c r="DS113" s="816"/>
      <c r="DT113" s="816"/>
      <c r="DU113" s="817"/>
      <c r="DV113" s="860" t="s">
        <v>443</v>
      </c>
      <c r="DW113" s="861"/>
      <c r="DX113" s="861"/>
      <c r="DY113" s="861"/>
      <c r="DZ113" s="862"/>
    </row>
    <row r="114" spans="1:130" s="230" customFormat="1" ht="26.25" customHeight="1" x14ac:dyDescent="0.15">
      <c r="A114" s="950"/>
      <c r="B114" s="951"/>
      <c r="C114" s="788" t="s">
        <v>458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443</v>
      </c>
      <c r="AB114" s="816"/>
      <c r="AC114" s="816"/>
      <c r="AD114" s="816"/>
      <c r="AE114" s="817"/>
      <c r="AF114" s="818" t="s">
        <v>443</v>
      </c>
      <c r="AG114" s="816"/>
      <c r="AH114" s="816"/>
      <c r="AI114" s="816"/>
      <c r="AJ114" s="817"/>
      <c r="AK114" s="818" t="s">
        <v>443</v>
      </c>
      <c r="AL114" s="816"/>
      <c r="AM114" s="816"/>
      <c r="AN114" s="816"/>
      <c r="AO114" s="817"/>
      <c r="AP114" s="860" t="s">
        <v>443</v>
      </c>
      <c r="AQ114" s="861"/>
      <c r="AR114" s="861"/>
      <c r="AS114" s="861"/>
      <c r="AT114" s="862"/>
      <c r="AU114" s="968"/>
      <c r="AV114" s="969"/>
      <c r="AW114" s="969"/>
      <c r="AX114" s="969"/>
      <c r="AY114" s="969"/>
      <c r="AZ114" s="853" t="s">
        <v>459</v>
      </c>
      <c r="BA114" s="788"/>
      <c r="BB114" s="788"/>
      <c r="BC114" s="788"/>
      <c r="BD114" s="788"/>
      <c r="BE114" s="788"/>
      <c r="BF114" s="788"/>
      <c r="BG114" s="788"/>
      <c r="BH114" s="788"/>
      <c r="BI114" s="788"/>
      <c r="BJ114" s="788"/>
      <c r="BK114" s="788"/>
      <c r="BL114" s="788"/>
      <c r="BM114" s="788"/>
      <c r="BN114" s="788"/>
      <c r="BO114" s="788"/>
      <c r="BP114" s="789"/>
      <c r="BQ114" s="825">
        <v>3925759</v>
      </c>
      <c r="BR114" s="826"/>
      <c r="BS114" s="826"/>
      <c r="BT114" s="826"/>
      <c r="BU114" s="826"/>
      <c r="BV114" s="826">
        <v>3976780</v>
      </c>
      <c r="BW114" s="826"/>
      <c r="BX114" s="826"/>
      <c r="BY114" s="826"/>
      <c r="BZ114" s="826"/>
      <c r="CA114" s="826">
        <v>4019799</v>
      </c>
      <c r="CB114" s="826"/>
      <c r="CC114" s="826"/>
      <c r="CD114" s="826"/>
      <c r="CE114" s="826"/>
      <c r="CF114" s="911">
        <v>32</v>
      </c>
      <c r="CG114" s="912"/>
      <c r="CH114" s="912"/>
      <c r="CI114" s="912"/>
      <c r="CJ114" s="912"/>
      <c r="CK114" s="963"/>
      <c r="CL114" s="857"/>
      <c r="CM114" s="853" t="s">
        <v>460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445</v>
      </c>
      <c r="DH114" s="816"/>
      <c r="DI114" s="816"/>
      <c r="DJ114" s="816"/>
      <c r="DK114" s="817"/>
      <c r="DL114" s="818" t="s">
        <v>443</v>
      </c>
      <c r="DM114" s="816"/>
      <c r="DN114" s="816"/>
      <c r="DO114" s="816"/>
      <c r="DP114" s="817"/>
      <c r="DQ114" s="818" t="s">
        <v>443</v>
      </c>
      <c r="DR114" s="816"/>
      <c r="DS114" s="816"/>
      <c r="DT114" s="816"/>
      <c r="DU114" s="817"/>
      <c r="DV114" s="860" t="s">
        <v>443</v>
      </c>
      <c r="DW114" s="861"/>
      <c r="DX114" s="861"/>
      <c r="DY114" s="861"/>
      <c r="DZ114" s="862"/>
    </row>
    <row r="115" spans="1:130" s="230" customFormat="1" ht="26.25" customHeight="1" x14ac:dyDescent="0.15">
      <c r="A115" s="950"/>
      <c r="B115" s="951"/>
      <c r="C115" s="788" t="s">
        <v>461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443</v>
      </c>
      <c r="AB115" s="955"/>
      <c r="AC115" s="955"/>
      <c r="AD115" s="955"/>
      <c r="AE115" s="956"/>
      <c r="AF115" s="957" t="s">
        <v>443</v>
      </c>
      <c r="AG115" s="955"/>
      <c r="AH115" s="955"/>
      <c r="AI115" s="955"/>
      <c r="AJ115" s="956"/>
      <c r="AK115" s="957" t="s">
        <v>443</v>
      </c>
      <c r="AL115" s="955"/>
      <c r="AM115" s="955"/>
      <c r="AN115" s="955"/>
      <c r="AO115" s="956"/>
      <c r="AP115" s="958" t="s">
        <v>443</v>
      </c>
      <c r="AQ115" s="959"/>
      <c r="AR115" s="959"/>
      <c r="AS115" s="959"/>
      <c r="AT115" s="960"/>
      <c r="AU115" s="968"/>
      <c r="AV115" s="969"/>
      <c r="AW115" s="969"/>
      <c r="AX115" s="969"/>
      <c r="AY115" s="969"/>
      <c r="AZ115" s="853" t="s">
        <v>462</v>
      </c>
      <c r="BA115" s="788"/>
      <c r="BB115" s="788"/>
      <c r="BC115" s="788"/>
      <c r="BD115" s="788"/>
      <c r="BE115" s="788"/>
      <c r="BF115" s="788"/>
      <c r="BG115" s="788"/>
      <c r="BH115" s="788"/>
      <c r="BI115" s="788"/>
      <c r="BJ115" s="788"/>
      <c r="BK115" s="788"/>
      <c r="BL115" s="788"/>
      <c r="BM115" s="788"/>
      <c r="BN115" s="788"/>
      <c r="BO115" s="788"/>
      <c r="BP115" s="789"/>
      <c r="BQ115" s="825" t="s">
        <v>443</v>
      </c>
      <c r="BR115" s="826"/>
      <c r="BS115" s="826"/>
      <c r="BT115" s="826"/>
      <c r="BU115" s="826"/>
      <c r="BV115" s="826" t="s">
        <v>443</v>
      </c>
      <c r="BW115" s="826"/>
      <c r="BX115" s="826"/>
      <c r="BY115" s="826"/>
      <c r="BZ115" s="826"/>
      <c r="CA115" s="826" t="s">
        <v>443</v>
      </c>
      <c r="CB115" s="826"/>
      <c r="CC115" s="826"/>
      <c r="CD115" s="826"/>
      <c r="CE115" s="826"/>
      <c r="CF115" s="911" t="s">
        <v>443</v>
      </c>
      <c r="CG115" s="912"/>
      <c r="CH115" s="912"/>
      <c r="CI115" s="912"/>
      <c r="CJ115" s="912"/>
      <c r="CK115" s="963"/>
      <c r="CL115" s="857"/>
      <c r="CM115" s="853" t="s">
        <v>463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443</v>
      </c>
      <c r="DH115" s="816"/>
      <c r="DI115" s="816"/>
      <c r="DJ115" s="816"/>
      <c r="DK115" s="817"/>
      <c r="DL115" s="818" t="s">
        <v>443</v>
      </c>
      <c r="DM115" s="816"/>
      <c r="DN115" s="816"/>
      <c r="DO115" s="816"/>
      <c r="DP115" s="817"/>
      <c r="DQ115" s="818" t="s">
        <v>443</v>
      </c>
      <c r="DR115" s="816"/>
      <c r="DS115" s="816"/>
      <c r="DT115" s="816"/>
      <c r="DU115" s="817"/>
      <c r="DV115" s="860" t="s">
        <v>443</v>
      </c>
      <c r="DW115" s="861"/>
      <c r="DX115" s="861"/>
      <c r="DY115" s="861"/>
      <c r="DZ115" s="862"/>
    </row>
    <row r="116" spans="1:130" s="230" customFormat="1" ht="26.25" customHeight="1" x14ac:dyDescent="0.15">
      <c r="A116" s="952"/>
      <c r="B116" s="953"/>
      <c r="C116" s="875" t="s">
        <v>464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443</v>
      </c>
      <c r="AB116" s="816"/>
      <c r="AC116" s="816"/>
      <c r="AD116" s="816"/>
      <c r="AE116" s="817"/>
      <c r="AF116" s="818" t="s">
        <v>443</v>
      </c>
      <c r="AG116" s="816"/>
      <c r="AH116" s="816"/>
      <c r="AI116" s="816"/>
      <c r="AJ116" s="817"/>
      <c r="AK116" s="818" t="s">
        <v>443</v>
      </c>
      <c r="AL116" s="816"/>
      <c r="AM116" s="816"/>
      <c r="AN116" s="816"/>
      <c r="AO116" s="817"/>
      <c r="AP116" s="860" t="s">
        <v>443</v>
      </c>
      <c r="AQ116" s="861"/>
      <c r="AR116" s="861"/>
      <c r="AS116" s="861"/>
      <c r="AT116" s="862"/>
      <c r="AU116" s="968"/>
      <c r="AV116" s="969"/>
      <c r="AW116" s="969"/>
      <c r="AX116" s="969"/>
      <c r="AY116" s="969"/>
      <c r="AZ116" s="945" t="s">
        <v>465</v>
      </c>
      <c r="BA116" s="946"/>
      <c r="BB116" s="946"/>
      <c r="BC116" s="946"/>
      <c r="BD116" s="946"/>
      <c r="BE116" s="946"/>
      <c r="BF116" s="946"/>
      <c r="BG116" s="946"/>
      <c r="BH116" s="946"/>
      <c r="BI116" s="946"/>
      <c r="BJ116" s="946"/>
      <c r="BK116" s="946"/>
      <c r="BL116" s="946"/>
      <c r="BM116" s="946"/>
      <c r="BN116" s="946"/>
      <c r="BO116" s="946"/>
      <c r="BP116" s="947"/>
      <c r="BQ116" s="825" t="s">
        <v>443</v>
      </c>
      <c r="BR116" s="826"/>
      <c r="BS116" s="826"/>
      <c r="BT116" s="826"/>
      <c r="BU116" s="826"/>
      <c r="BV116" s="826" t="s">
        <v>443</v>
      </c>
      <c r="BW116" s="826"/>
      <c r="BX116" s="826"/>
      <c r="BY116" s="826"/>
      <c r="BZ116" s="826"/>
      <c r="CA116" s="826" t="s">
        <v>443</v>
      </c>
      <c r="CB116" s="826"/>
      <c r="CC116" s="826"/>
      <c r="CD116" s="826"/>
      <c r="CE116" s="826"/>
      <c r="CF116" s="911" t="s">
        <v>443</v>
      </c>
      <c r="CG116" s="912"/>
      <c r="CH116" s="912"/>
      <c r="CI116" s="912"/>
      <c r="CJ116" s="912"/>
      <c r="CK116" s="963"/>
      <c r="CL116" s="857"/>
      <c r="CM116" s="853" t="s">
        <v>466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443</v>
      </c>
      <c r="DH116" s="816"/>
      <c r="DI116" s="816"/>
      <c r="DJ116" s="816"/>
      <c r="DK116" s="817"/>
      <c r="DL116" s="818" t="s">
        <v>443</v>
      </c>
      <c r="DM116" s="816"/>
      <c r="DN116" s="816"/>
      <c r="DO116" s="816"/>
      <c r="DP116" s="817"/>
      <c r="DQ116" s="818" t="s">
        <v>452</v>
      </c>
      <c r="DR116" s="816"/>
      <c r="DS116" s="816"/>
      <c r="DT116" s="816"/>
      <c r="DU116" s="817"/>
      <c r="DV116" s="860" t="s">
        <v>452</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467</v>
      </c>
      <c r="Z117" s="933"/>
      <c r="AA117" s="938">
        <v>5044056</v>
      </c>
      <c r="AB117" s="939"/>
      <c r="AC117" s="939"/>
      <c r="AD117" s="939"/>
      <c r="AE117" s="940"/>
      <c r="AF117" s="941">
        <v>4917507</v>
      </c>
      <c r="AG117" s="939"/>
      <c r="AH117" s="939"/>
      <c r="AI117" s="939"/>
      <c r="AJ117" s="940"/>
      <c r="AK117" s="941">
        <v>5410138</v>
      </c>
      <c r="AL117" s="939"/>
      <c r="AM117" s="939"/>
      <c r="AN117" s="939"/>
      <c r="AO117" s="940"/>
      <c r="AP117" s="942"/>
      <c r="AQ117" s="943"/>
      <c r="AR117" s="943"/>
      <c r="AS117" s="943"/>
      <c r="AT117" s="944"/>
      <c r="AU117" s="968"/>
      <c r="AV117" s="969"/>
      <c r="AW117" s="969"/>
      <c r="AX117" s="969"/>
      <c r="AY117" s="969"/>
      <c r="AZ117" s="899" t="s">
        <v>468</v>
      </c>
      <c r="BA117" s="900"/>
      <c r="BB117" s="900"/>
      <c r="BC117" s="900"/>
      <c r="BD117" s="900"/>
      <c r="BE117" s="900"/>
      <c r="BF117" s="900"/>
      <c r="BG117" s="900"/>
      <c r="BH117" s="900"/>
      <c r="BI117" s="900"/>
      <c r="BJ117" s="900"/>
      <c r="BK117" s="900"/>
      <c r="BL117" s="900"/>
      <c r="BM117" s="900"/>
      <c r="BN117" s="900"/>
      <c r="BO117" s="900"/>
      <c r="BP117" s="901"/>
      <c r="BQ117" s="825" t="s">
        <v>443</v>
      </c>
      <c r="BR117" s="826"/>
      <c r="BS117" s="826"/>
      <c r="BT117" s="826"/>
      <c r="BU117" s="826"/>
      <c r="BV117" s="826" t="s">
        <v>443</v>
      </c>
      <c r="BW117" s="826"/>
      <c r="BX117" s="826"/>
      <c r="BY117" s="826"/>
      <c r="BZ117" s="826"/>
      <c r="CA117" s="826" t="s">
        <v>452</v>
      </c>
      <c r="CB117" s="826"/>
      <c r="CC117" s="826"/>
      <c r="CD117" s="826"/>
      <c r="CE117" s="826"/>
      <c r="CF117" s="911" t="s">
        <v>443</v>
      </c>
      <c r="CG117" s="912"/>
      <c r="CH117" s="912"/>
      <c r="CI117" s="912"/>
      <c r="CJ117" s="912"/>
      <c r="CK117" s="963"/>
      <c r="CL117" s="857"/>
      <c r="CM117" s="853"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443</v>
      </c>
      <c r="DH117" s="816"/>
      <c r="DI117" s="816"/>
      <c r="DJ117" s="816"/>
      <c r="DK117" s="817"/>
      <c r="DL117" s="818" t="s">
        <v>452</v>
      </c>
      <c r="DM117" s="816"/>
      <c r="DN117" s="816"/>
      <c r="DO117" s="816"/>
      <c r="DP117" s="817"/>
      <c r="DQ117" s="818" t="s">
        <v>443</v>
      </c>
      <c r="DR117" s="816"/>
      <c r="DS117" s="816"/>
      <c r="DT117" s="816"/>
      <c r="DU117" s="817"/>
      <c r="DV117" s="860" t="s">
        <v>452</v>
      </c>
      <c r="DW117" s="861"/>
      <c r="DX117" s="861"/>
      <c r="DY117" s="861"/>
      <c r="DZ117" s="862"/>
    </row>
    <row r="118" spans="1:130" s="230" customFormat="1" ht="26.25" customHeight="1" x14ac:dyDescent="0.15">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311</v>
      </c>
      <c r="AL118" s="932"/>
      <c r="AM118" s="932"/>
      <c r="AN118" s="932"/>
      <c r="AO118" s="933"/>
      <c r="AP118" s="935" t="s">
        <v>437</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445</v>
      </c>
      <c r="BR118" s="881"/>
      <c r="BS118" s="881"/>
      <c r="BT118" s="881"/>
      <c r="BU118" s="881"/>
      <c r="BV118" s="881" t="s">
        <v>443</v>
      </c>
      <c r="BW118" s="881"/>
      <c r="BX118" s="881"/>
      <c r="BY118" s="881"/>
      <c r="BZ118" s="881"/>
      <c r="CA118" s="881" t="s">
        <v>443</v>
      </c>
      <c r="CB118" s="881"/>
      <c r="CC118" s="881"/>
      <c r="CD118" s="881"/>
      <c r="CE118" s="881"/>
      <c r="CF118" s="911" t="s">
        <v>443</v>
      </c>
      <c r="CG118" s="912"/>
      <c r="CH118" s="912"/>
      <c r="CI118" s="912"/>
      <c r="CJ118" s="912"/>
      <c r="CK118" s="963"/>
      <c r="CL118" s="857"/>
      <c r="CM118" s="853"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443</v>
      </c>
      <c r="DH118" s="816"/>
      <c r="DI118" s="816"/>
      <c r="DJ118" s="816"/>
      <c r="DK118" s="817"/>
      <c r="DL118" s="818" t="s">
        <v>452</v>
      </c>
      <c r="DM118" s="816"/>
      <c r="DN118" s="816"/>
      <c r="DO118" s="816"/>
      <c r="DP118" s="817"/>
      <c r="DQ118" s="818" t="s">
        <v>443</v>
      </c>
      <c r="DR118" s="816"/>
      <c r="DS118" s="816"/>
      <c r="DT118" s="816"/>
      <c r="DU118" s="817"/>
      <c r="DV118" s="860" t="s">
        <v>443</v>
      </c>
      <c r="DW118" s="861"/>
      <c r="DX118" s="861"/>
      <c r="DY118" s="861"/>
      <c r="DZ118" s="862"/>
    </row>
    <row r="119" spans="1:130" s="230" customFormat="1" ht="26.25" customHeight="1" x14ac:dyDescent="0.15">
      <c r="A119" s="854" t="s">
        <v>441</v>
      </c>
      <c r="B119" s="855"/>
      <c r="C119" s="896" t="s">
        <v>442</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443</v>
      </c>
      <c r="AB119" s="925"/>
      <c r="AC119" s="925"/>
      <c r="AD119" s="925"/>
      <c r="AE119" s="926"/>
      <c r="AF119" s="927" t="s">
        <v>443</v>
      </c>
      <c r="AG119" s="925"/>
      <c r="AH119" s="925"/>
      <c r="AI119" s="925"/>
      <c r="AJ119" s="926"/>
      <c r="AK119" s="927" t="s">
        <v>443</v>
      </c>
      <c r="AL119" s="925"/>
      <c r="AM119" s="925"/>
      <c r="AN119" s="925"/>
      <c r="AO119" s="926"/>
      <c r="AP119" s="928" t="s">
        <v>443</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472</v>
      </c>
      <c r="BP119" s="914"/>
      <c r="BQ119" s="915">
        <v>57218626</v>
      </c>
      <c r="BR119" s="881"/>
      <c r="BS119" s="881"/>
      <c r="BT119" s="881"/>
      <c r="BU119" s="881"/>
      <c r="BV119" s="881">
        <v>55568678</v>
      </c>
      <c r="BW119" s="881"/>
      <c r="BX119" s="881"/>
      <c r="BY119" s="881"/>
      <c r="BZ119" s="881"/>
      <c r="CA119" s="881">
        <v>52513285</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443</v>
      </c>
      <c r="DH119" s="800"/>
      <c r="DI119" s="800"/>
      <c r="DJ119" s="800"/>
      <c r="DK119" s="801"/>
      <c r="DL119" s="802" t="s">
        <v>443</v>
      </c>
      <c r="DM119" s="800"/>
      <c r="DN119" s="800"/>
      <c r="DO119" s="800"/>
      <c r="DP119" s="801"/>
      <c r="DQ119" s="802" t="s">
        <v>448</v>
      </c>
      <c r="DR119" s="800"/>
      <c r="DS119" s="800"/>
      <c r="DT119" s="800"/>
      <c r="DU119" s="801"/>
      <c r="DV119" s="884" t="s">
        <v>443</v>
      </c>
      <c r="DW119" s="885"/>
      <c r="DX119" s="885"/>
      <c r="DY119" s="885"/>
      <c r="DZ119" s="886"/>
    </row>
    <row r="120" spans="1:130" s="230" customFormat="1" ht="26.25" customHeight="1" x14ac:dyDescent="0.15">
      <c r="A120" s="856"/>
      <c r="B120" s="857"/>
      <c r="C120" s="853"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452</v>
      </c>
      <c r="AB120" s="816"/>
      <c r="AC120" s="816"/>
      <c r="AD120" s="816"/>
      <c r="AE120" s="817"/>
      <c r="AF120" s="818" t="s">
        <v>443</v>
      </c>
      <c r="AG120" s="816"/>
      <c r="AH120" s="816"/>
      <c r="AI120" s="816"/>
      <c r="AJ120" s="817"/>
      <c r="AK120" s="818" t="s">
        <v>443</v>
      </c>
      <c r="AL120" s="816"/>
      <c r="AM120" s="816"/>
      <c r="AN120" s="816"/>
      <c r="AO120" s="817"/>
      <c r="AP120" s="860" t="s">
        <v>443</v>
      </c>
      <c r="AQ120" s="861"/>
      <c r="AR120" s="861"/>
      <c r="AS120" s="861"/>
      <c r="AT120" s="862"/>
      <c r="AU120" s="916" t="s">
        <v>474</v>
      </c>
      <c r="AV120" s="917"/>
      <c r="AW120" s="917"/>
      <c r="AX120" s="917"/>
      <c r="AY120" s="918"/>
      <c r="AZ120" s="896" t="s">
        <v>475</v>
      </c>
      <c r="BA120" s="846"/>
      <c r="BB120" s="846"/>
      <c r="BC120" s="846"/>
      <c r="BD120" s="846"/>
      <c r="BE120" s="846"/>
      <c r="BF120" s="846"/>
      <c r="BG120" s="846"/>
      <c r="BH120" s="846"/>
      <c r="BI120" s="846"/>
      <c r="BJ120" s="846"/>
      <c r="BK120" s="846"/>
      <c r="BL120" s="846"/>
      <c r="BM120" s="846"/>
      <c r="BN120" s="846"/>
      <c r="BO120" s="846"/>
      <c r="BP120" s="847"/>
      <c r="BQ120" s="897">
        <v>6509466</v>
      </c>
      <c r="BR120" s="878"/>
      <c r="BS120" s="878"/>
      <c r="BT120" s="878"/>
      <c r="BU120" s="878"/>
      <c r="BV120" s="878">
        <v>7283950</v>
      </c>
      <c r="BW120" s="878"/>
      <c r="BX120" s="878"/>
      <c r="BY120" s="878"/>
      <c r="BZ120" s="878"/>
      <c r="CA120" s="878">
        <v>7728731</v>
      </c>
      <c r="CB120" s="878"/>
      <c r="CC120" s="878"/>
      <c r="CD120" s="878"/>
      <c r="CE120" s="878"/>
      <c r="CF120" s="902">
        <v>61.5</v>
      </c>
      <c r="CG120" s="903"/>
      <c r="CH120" s="903"/>
      <c r="CI120" s="903"/>
      <c r="CJ120" s="903"/>
      <c r="CK120" s="904" t="s">
        <v>476</v>
      </c>
      <c r="CL120" s="888"/>
      <c r="CM120" s="888"/>
      <c r="CN120" s="888"/>
      <c r="CO120" s="889"/>
      <c r="CP120" s="908" t="s">
        <v>477</v>
      </c>
      <c r="CQ120" s="909"/>
      <c r="CR120" s="909"/>
      <c r="CS120" s="909"/>
      <c r="CT120" s="909"/>
      <c r="CU120" s="909"/>
      <c r="CV120" s="909"/>
      <c r="CW120" s="909"/>
      <c r="CX120" s="909"/>
      <c r="CY120" s="909"/>
      <c r="CZ120" s="909"/>
      <c r="DA120" s="909"/>
      <c r="DB120" s="909"/>
      <c r="DC120" s="909"/>
      <c r="DD120" s="909"/>
      <c r="DE120" s="909"/>
      <c r="DF120" s="910"/>
      <c r="DG120" s="897">
        <v>8740295</v>
      </c>
      <c r="DH120" s="878"/>
      <c r="DI120" s="878"/>
      <c r="DJ120" s="878"/>
      <c r="DK120" s="878"/>
      <c r="DL120" s="878">
        <v>8371808</v>
      </c>
      <c r="DM120" s="878"/>
      <c r="DN120" s="878"/>
      <c r="DO120" s="878"/>
      <c r="DP120" s="878"/>
      <c r="DQ120" s="878">
        <v>7801202</v>
      </c>
      <c r="DR120" s="878"/>
      <c r="DS120" s="878"/>
      <c r="DT120" s="878"/>
      <c r="DU120" s="878"/>
      <c r="DV120" s="879">
        <v>62.1</v>
      </c>
      <c r="DW120" s="879"/>
      <c r="DX120" s="879"/>
      <c r="DY120" s="879"/>
      <c r="DZ120" s="880"/>
    </row>
    <row r="121" spans="1:130" s="230" customFormat="1" ht="26.25" customHeight="1" x14ac:dyDescent="0.15">
      <c r="A121" s="856"/>
      <c r="B121" s="857"/>
      <c r="C121" s="899" t="s">
        <v>478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443</v>
      </c>
      <c r="AB121" s="816"/>
      <c r="AC121" s="816"/>
      <c r="AD121" s="816"/>
      <c r="AE121" s="817"/>
      <c r="AF121" s="818" t="s">
        <v>443</v>
      </c>
      <c r="AG121" s="816"/>
      <c r="AH121" s="816"/>
      <c r="AI121" s="816"/>
      <c r="AJ121" s="817"/>
      <c r="AK121" s="818" t="s">
        <v>443</v>
      </c>
      <c r="AL121" s="816"/>
      <c r="AM121" s="816"/>
      <c r="AN121" s="816"/>
      <c r="AO121" s="817"/>
      <c r="AP121" s="860" t="s">
        <v>443</v>
      </c>
      <c r="AQ121" s="861"/>
      <c r="AR121" s="861"/>
      <c r="AS121" s="861"/>
      <c r="AT121" s="862"/>
      <c r="AU121" s="919"/>
      <c r="AV121" s="920"/>
      <c r="AW121" s="920"/>
      <c r="AX121" s="920"/>
      <c r="AY121" s="921"/>
      <c r="AZ121" s="853" t="s">
        <v>479</v>
      </c>
      <c r="BA121" s="788"/>
      <c r="BB121" s="788"/>
      <c r="BC121" s="788"/>
      <c r="BD121" s="788"/>
      <c r="BE121" s="788"/>
      <c r="BF121" s="788"/>
      <c r="BG121" s="788"/>
      <c r="BH121" s="788"/>
      <c r="BI121" s="788"/>
      <c r="BJ121" s="788"/>
      <c r="BK121" s="788"/>
      <c r="BL121" s="788"/>
      <c r="BM121" s="788"/>
      <c r="BN121" s="788"/>
      <c r="BO121" s="788"/>
      <c r="BP121" s="789"/>
      <c r="BQ121" s="825">
        <v>2333630</v>
      </c>
      <c r="BR121" s="826"/>
      <c r="BS121" s="826"/>
      <c r="BT121" s="826"/>
      <c r="BU121" s="826"/>
      <c r="BV121" s="826">
        <v>2277179</v>
      </c>
      <c r="BW121" s="826"/>
      <c r="BX121" s="826"/>
      <c r="BY121" s="826"/>
      <c r="BZ121" s="826"/>
      <c r="CA121" s="826">
        <v>1943166</v>
      </c>
      <c r="CB121" s="826"/>
      <c r="CC121" s="826"/>
      <c r="CD121" s="826"/>
      <c r="CE121" s="826"/>
      <c r="CF121" s="911">
        <v>15.5</v>
      </c>
      <c r="CG121" s="912"/>
      <c r="CH121" s="912"/>
      <c r="CI121" s="912"/>
      <c r="CJ121" s="912"/>
      <c r="CK121" s="905"/>
      <c r="CL121" s="891"/>
      <c r="CM121" s="891"/>
      <c r="CN121" s="891"/>
      <c r="CO121" s="892"/>
      <c r="CP121" s="871" t="s">
        <v>480</v>
      </c>
      <c r="CQ121" s="872"/>
      <c r="CR121" s="872"/>
      <c r="CS121" s="872"/>
      <c r="CT121" s="872"/>
      <c r="CU121" s="872"/>
      <c r="CV121" s="872"/>
      <c r="CW121" s="872"/>
      <c r="CX121" s="872"/>
      <c r="CY121" s="872"/>
      <c r="CZ121" s="872"/>
      <c r="DA121" s="872"/>
      <c r="DB121" s="872"/>
      <c r="DC121" s="872"/>
      <c r="DD121" s="872"/>
      <c r="DE121" s="872"/>
      <c r="DF121" s="873"/>
      <c r="DG121" s="825">
        <v>2013316</v>
      </c>
      <c r="DH121" s="826"/>
      <c r="DI121" s="826"/>
      <c r="DJ121" s="826"/>
      <c r="DK121" s="826"/>
      <c r="DL121" s="826">
        <v>2071237</v>
      </c>
      <c r="DM121" s="826"/>
      <c r="DN121" s="826"/>
      <c r="DO121" s="826"/>
      <c r="DP121" s="826"/>
      <c r="DQ121" s="826">
        <v>2105493</v>
      </c>
      <c r="DR121" s="826"/>
      <c r="DS121" s="826"/>
      <c r="DT121" s="826"/>
      <c r="DU121" s="826"/>
      <c r="DV121" s="832">
        <v>16.8</v>
      </c>
      <c r="DW121" s="832"/>
      <c r="DX121" s="832"/>
      <c r="DY121" s="832"/>
      <c r="DZ121" s="833"/>
    </row>
    <row r="122" spans="1:130" s="230" customFormat="1" ht="26.25" customHeight="1" x14ac:dyDescent="0.15">
      <c r="A122" s="856"/>
      <c r="B122" s="857"/>
      <c r="C122" s="853" t="s">
        <v>460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443</v>
      </c>
      <c r="AB122" s="816"/>
      <c r="AC122" s="816"/>
      <c r="AD122" s="816"/>
      <c r="AE122" s="817"/>
      <c r="AF122" s="818" t="s">
        <v>443</v>
      </c>
      <c r="AG122" s="816"/>
      <c r="AH122" s="816"/>
      <c r="AI122" s="816"/>
      <c r="AJ122" s="817"/>
      <c r="AK122" s="818" t="s">
        <v>443</v>
      </c>
      <c r="AL122" s="816"/>
      <c r="AM122" s="816"/>
      <c r="AN122" s="816"/>
      <c r="AO122" s="817"/>
      <c r="AP122" s="860" t="s">
        <v>452</v>
      </c>
      <c r="AQ122" s="861"/>
      <c r="AR122" s="861"/>
      <c r="AS122" s="861"/>
      <c r="AT122" s="862"/>
      <c r="AU122" s="919"/>
      <c r="AV122" s="920"/>
      <c r="AW122" s="920"/>
      <c r="AX122" s="920"/>
      <c r="AY122" s="921"/>
      <c r="AZ122" s="874" t="s">
        <v>481</v>
      </c>
      <c r="BA122" s="875"/>
      <c r="BB122" s="875"/>
      <c r="BC122" s="875"/>
      <c r="BD122" s="875"/>
      <c r="BE122" s="875"/>
      <c r="BF122" s="875"/>
      <c r="BG122" s="875"/>
      <c r="BH122" s="875"/>
      <c r="BI122" s="875"/>
      <c r="BJ122" s="875"/>
      <c r="BK122" s="875"/>
      <c r="BL122" s="875"/>
      <c r="BM122" s="875"/>
      <c r="BN122" s="875"/>
      <c r="BO122" s="875"/>
      <c r="BP122" s="876"/>
      <c r="BQ122" s="915">
        <v>37807359</v>
      </c>
      <c r="BR122" s="881"/>
      <c r="BS122" s="881"/>
      <c r="BT122" s="881"/>
      <c r="BU122" s="881"/>
      <c r="BV122" s="881">
        <v>36538533</v>
      </c>
      <c r="BW122" s="881"/>
      <c r="BX122" s="881"/>
      <c r="BY122" s="881"/>
      <c r="BZ122" s="881"/>
      <c r="CA122" s="881">
        <v>34637768</v>
      </c>
      <c r="CB122" s="881"/>
      <c r="CC122" s="881"/>
      <c r="CD122" s="881"/>
      <c r="CE122" s="881"/>
      <c r="CF122" s="882">
        <v>275.60000000000002</v>
      </c>
      <c r="CG122" s="883"/>
      <c r="CH122" s="883"/>
      <c r="CI122" s="883"/>
      <c r="CJ122" s="883"/>
      <c r="CK122" s="905"/>
      <c r="CL122" s="891"/>
      <c r="CM122" s="891"/>
      <c r="CN122" s="891"/>
      <c r="CO122" s="892"/>
      <c r="CP122" s="871" t="s">
        <v>482</v>
      </c>
      <c r="CQ122" s="872"/>
      <c r="CR122" s="872"/>
      <c r="CS122" s="872"/>
      <c r="CT122" s="872"/>
      <c r="CU122" s="872"/>
      <c r="CV122" s="872"/>
      <c r="CW122" s="872"/>
      <c r="CX122" s="872"/>
      <c r="CY122" s="872"/>
      <c r="CZ122" s="872"/>
      <c r="DA122" s="872"/>
      <c r="DB122" s="872"/>
      <c r="DC122" s="872"/>
      <c r="DD122" s="872"/>
      <c r="DE122" s="872"/>
      <c r="DF122" s="873"/>
      <c r="DG122" s="825">
        <v>391222</v>
      </c>
      <c r="DH122" s="826"/>
      <c r="DI122" s="826"/>
      <c r="DJ122" s="826"/>
      <c r="DK122" s="826"/>
      <c r="DL122" s="826">
        <v>339320</v>
      </c>
      <c r="DM122" s="826"/>
      <c r="DN122" s="826"/>
      <c r="DO122" s="826"/>
      <c r="DP122" s="826"/>
      <c r="DQ122" s="826">
        <v>256291</v>
      </c>
      <c r="DR122" s="826"/>
      <c r="DS122" s="826"/>
      <c r="DT122" s="826"/>
      <c r="DU122" s="826"/>
      <c r="DV122" s="832">
        <v>2</v>
      </c>
      <c r="DW122" s="832"/>
      <c r="DX122" s="832"/>
      <c r="DY122" s="832"/>
      <c r="DZ122" s="833"/>
    </row>
    <row r="123" spans="1:130" s="230" customFormat="1" ht="26.25" customHeight="1" x14ac:dyDescent="0.15">
      <c r="A123" s="856"/>
      <c r="B123" s="857"/>
      <c r="C123" s="853" t="s">
        <v>466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443</v>
      </c>
      <c r="AB123" s="816"/>
      <c r="AC123" s="816"/>
      <c r="AD123" s="816"/>
      <c r="AE123" s="817"/>
      <c r="AF123" s="818" t="s">
        <v>445</v>
      </c>
      <c r="AG123" s="816"/>
      <c r="AH123" s="816"/>
      <c r="AI123" s="816"/>
      <c r="AJ123" s="817"/>
      <c r="AK123" s="818" t="s">
        <v>445</v>
      </c>
      <c r="AL123" s="816"/>
      <c r="AM123" s="816"/>
      <c r="AN123" s="816"/>
      <c r="AO123" s="817"/>
      <c r="AP123" s="860" t="s">
        <v>443</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483</v>
      </c>
      <c r="BP123" s="914"/>
      <c r="BQ123" s="868">
        <v>46650455</v>
      </c>
      <c r="BR123" s="869"/>
      <c r="BS123" s="869"/>
      <c r="BT123" s="869"/>
      <c r="BU123" s="869"/>
      <c r="BV123" s="869">
        <v>46099662</v>
      </c>
      <c r="BW123" s="869"/>
      <c r="BX123" s="869"/>
      <c r="BY123" s="869"/>
      <c r="BZ123" s="869"/>
      <c r="CA123" s="869">
        <v>44309665</v>
      </c>
      <c r="CB123" s="869"/>
      <c r="CC123" s="869"/>
      <c r="CD123" s="869"/>
      <c r="CE123" s="869"/>
      <c r="CF123" s="784"/>
      <c r="CG123" s="785"/>
      <c r="CH123" s="785"/>
      <c r="CI123" s="785"/>
      <c r="CJ123" s="870"/>
      <c r="CK123" s="905"/>
      <c r="CL123" s="891"/>
      <c r="CM123" s="891"/>
      <c r="CN123" s="891"/>
      <c r="CO123" s="892"/>
      <c r="CP123" s="871" t="s">
        <v>410</v>
      </c>
      <c r="CQ123" s="872"/>
      <c r="CR123" s="872"/>
      <c r="CS123" s="872"/>
      <c r="CT123" s="872"/>
      <c r="CU123" s="872"/>
      <c r="CV123" s="872"/>
      <c r="CW123" s="872"/>
      <c r="CX123" s="872"/>
      <c r="CY123" s="872"/>
      <c r="CZ123" s="872"/>
      <c r="DA123" s="872"/>
      <c r="DB123" s="872"/>
      <c r="DC123" s="872"/>
      <c r="DD123" s="872"/>
      <c r="DE123" s="872"/>
      <c r="DF123" s="873"/>
      <c r="DG123" s="815" t="s">
        <v>443</v>
      </c>
      <c r="DH123" s="816"/>
      <c r="DI123" s="816"/>
      <c r="DJ123" s="816"/>
      <c r="DK123" s="817"/>
      <c r="DL123" s="818" t="s">
        <v>443</v>
      </c>
      <c r="DM123" s="816"/>
      <c r="DN123" s="816"/>
      <c r="DO123" s="816"/>
      <c r="DP123" s="817"/>
      <c r="DQ123" s="818" t="s">
        <v>443</v>
      </c>
      <c r="DR123" s="816"/>
      <c r="DS123" s="816"/>
      <c r="DT123" s="816"/>
      <c r="DU123" s="817"/>
      <c r="DV123" s="860" t="s">
        <v>445</v>
      </c>
      <c r="DW123" s="861"/>
      <c r="DX123" s="861"/>
      <c r="DY123" s="861"/>
      <c r="DZ123" s="862"/>
    </row>
    <row r="124" spans="1:130" s="230" customFormat="1" ht="26.25" customHeight="1" thickBot="1" x14ac:dyDescent="0.2">
      <c r="A124" s="856"/>
      <c r="B124" s="857"/>
      <c r="C124" s="853"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443</v>
      </c>
      <c r="AG124" s="816"/>
      <c r="AH124" s="816"/>
      <c r="AI124" s="816"/>
      <c r="AJ124" s="817"/>
      <c r="AK124" s="818" t="s">
        <v>445</v>
      </c>
      <c r="AL124" s="816"/>
      <c r="AM124" s="816"/>
      <c r="AN124" s="816"/>
      <c r="AO124" s="817"/>
      <c r="AP124" s="860" t="s">
        <v>443</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83.6</v>
      </c>
      <c r="BR124" s="867"/>
      <c r="BS124" s="867"/>
      <c r="BT124" s="867"/>
      <c r="BU124" s="867"/>
      <c r="BV124" s="867">
        <v>72.3</v>
      </c>
      <c r="BW124" s="867"/>
      <c r="BX124" s="867"/>
      <c r="BY124" s="867"/>
      <c r="BZ124" s="867"/>
      <c r="CA124" s="867">
        <v>65.2</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t="s">
        <v>443</v>
      </c>
      <c r="DH124" s="800"/>
      <c r="DI124" s="800"/>
      <c r="DJ124" s="800"/>
      <c r="DK124" s="801"/>
      <c r="DL124" s="802" t="s">
        <v>443</v>
      </c>
      <c r="DM124" s="800"/>
      <c r="DN124" s="800"/>
      <c r="DO124" s="800"/>
      <c r="DP124" s="801"/>
      <c r="DQ124" s="802" t="s">
        <v>445</v>
      </c>
      <c r="DR124" s="800"/>
      <c r="DS124" s="800"/>
      <c r="DT124" s="800"/>
      <c r="DU124" s="801"/>
      <c r="DV124" s="884" t="s">
        <v>443</v>
      </c>
      <c r="DW124" s="885"/>
      <c r="DX124" s="885"/>
      <c r="DY124" s="885"/>
      <c r="DZ124" s="886"/>
    </row>
    <row r="125" spans="1:130" s="230" customFormat="1" ht="26.25" customHeight="1" x14ac:dyDescent="0.15">
      <c r="A125" s="856"/>
      <c r="B125" s="857"/>
      <c r="C125" s="853"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446</v>
      </c>
      <c r="AB125" s="816"/>
      <c r="AC125" s="816"/>
      <c r="AD125" s="816"/>
      <c r="AE125" s="817"/>
      <c r="AF125" s="818" t="s">
        <v>443</v>
      </c>
      <c r="AG125" s="816"/>
      <c r="AH125" s="816"/>
      <c r="AI125" s="816"/>
      <c r="AJ125" s="817"/>
      <c r="AK125" s="818" t="s">
        <v>443</v>
      </c>
      <c r="AL125" s="816"/>
      <c r="AM125" s="816"/>
      <c r="AN125" s="816"/>
      <c r="AO125" s="817"/>
      <c r="AP125" s="860" t="s">
        <v>443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6"/>
      <c r="CR125" s="846"/>
      <c r="CS125" s="846"/>
      <c r="CT125" s="846"/>
      <c r="CU125" s="846"/>
      <c r="CV125" s="846"/>
      <c r="CW125" s="846"/>
      <c r="CX125" s="846"/>
      <c r="CY125" s="846"/>
      <c r="CZ125" s="846"/>
      <c r="DA125" s="846"/>
      <c r="DB125" s="846"/>
      <c r="DC125" s="846"/>
      <c r="DD125" s="846"/>
      <c r="DE125" s="846"/>
      <c r="DF125" s="847"/>
      <c r="DG125" s="897" t="s">
        <v>448</v>
      </c>
      <c r="DH125" s="878"/>
      <c r="DI125" s="878"/>
      <c r="DJ125" s="878"/>
      <c r="DK125" s="878"/>
      <c r="DL125" s="878" t="s">
        <v>445</v>
      </c>
      <c r="DM125" s="878"/>
      <c r="DN125" s="878"/>
      <c r="DO125" s="878"/>
      <c r="DP125" s="878"/>
      <c r="DQ125" s="878" t="s">
        <v>443</v>
      </c>
      <c r="DR125" s="878"/>
      <c r="DS125" s="878"/>
      <c r="DT125" s="878"/>
      <c r="DU125" s="878"/>
      <c r="DV125" s="879" t="s">
        <v>448</v>
      </c>
      <c r="DW125" s="879"/>
      <c r="DX125" s="879"/>
      <c r="DY125" s="879"/>
      <c r="DZ125" s="880"/>
    </row>
    <row r="126" spans="1:130" s="230" customFormat="1" ht="26.25" customHeight="1" thickBot="1" x14ac:dyDescent="0.2">
      <c r="A126" s="856"/>
      <c r="B126" s="857"/>
      <c r="C126" s="853"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443</v>
      </c>
      <c r="AB126" s="816"/>
      <c r="AC126" s="816"/>
      <c r="AD126" s="816"/>
      <c r="AE126" s="817"/>
      <c r="AF126" s="818" t="s">
        <v>443</v>
      </c>
      <c r="AG126" s="816"/>
      <c r="AH126" s="816"/>
      <c r="AI126" s="816"/>
      <c r="AJ126" s="817"/>
      <c r="AK126" s="818" t="s">
        <v>448</v>
      </c>
      <c r="AL126" s="816"/>
      <c r="AM126" s="816"/>
      <c r="AN126" s="816"/>
      <c r="AO126" s="817"/>
      <c r="AP126" s="860" t="s">
        <v>443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488</v>
      </c>
      <c r="CQ126" s="788"/>
      <c r="CR126" s="788"/>
      <c r="CS126" s="788"/>
      <c r="CT126" s="788"/>
      <c r="CU126" s="788"/>
      <c r="CV126" s="788"/>
      <c r="CW126" s="788"/>
      <c r="CX126" s="788"/>
      <c r="CY126" s="788"/>
      <c r="CZ126" s="788"/>
      <c r="DA126" s="788"/>
      <c r="DB126" s="788"/>
      <c r="DC126" s="788"/>
      <c r="DD126" s="788"/>
      <c r="DE126" s="788"/>
      <c r="DF126" s="789"/>
      <c r="DG126" s="825" t="s">
        <v>448</v>
      </c>
      <c r="DH126" s="826"/>
      <c r="DI126" s="826"/>
      <c r="DJ126" s="826"/>
      <c r="DK126" s="826"/>
      <c r="DL126" s="826" t="s">
        <v>443</v>
      </c>
      <c r="DM126" s="826"/>
      <c r="DN126" s="826"/>
      <c r="DO126" s="826"/>
      <c r="DP126" s="826"/>
      <c r="DQ126" s="826" t="s">
        <v>448</v>
      </c>
      <c r="DR126" s="826"/>
      <c r="DS126" s="826"/>
      <c r="DT126" s="826"/>
      <c r="DU126" s="826"/>
      <c r="DV126" s="832" t="s">
        <v>443</v>
      </c>
      <c r="DW126" s="832"/>
      <c r="DX126" s="832"/>
      <c r="DY126" s="832"/>
      <c r="DZ126" s="833"/>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443</v>
      </c>
      <c r="AG127" s="816"/>
      <c r="AH127" s="816"/>
      <c r="AI127" s="816"/>
      <c r="AJ127" s="817"/>
      <c r="AK127" s="818" t="s">
        <v>443</v>
      </c>
      <c r="AL127" s="816"/>
      <c r="AM127" s="816"/>
      <c r="AN127" s="816"/>
      <c r="AO127" s="817"/>
      <c r="AP127" s="860" t="s">
        <v>443</v>
      </c>
      <c r="AQ127" s="861"/>
      <c r="AR127" s="861"/>
      <c r="AS127" s="861"/>
      <c r="AT127" s="862"/>
      <c r="AU127" s="232"/>
      <c r="AV127" s="232"/>
      <c r="AW127" s="232"/>
      <c r="AX127" s="877" t="s">
        <v>490</v>
      </c>
      <c r="AY127" s="850"/>
      <c r="AZ127" s="850"/>
      <c r="BA127" s="850"/>
      <c r="BB127" s="850"/>
      <c r="BC127" s="850"/>
      <c r="BD127" s="850"/>
      <c r="BE127" s="851"/>
      <c r="BF127" s="849" t="s">
        <v>491</v>
      </c>
      <c r="BG127" s="850"/>
      <c r="BH127" s="850"/>
      <c r="BI127" s="850"/>
      <c r="BJ127" s="850"/>
      <c r="BK127" s="850"/>
      <c r="BL127" s="851"/>
      <c r="BM127" s="849" t="s">
        <v>492</v>
      </c>
      <c r="BN127" s="850"/>
      <c r="BO127" s="850"/>
      <c r="BP127" s="850"/>
      <c r="BQ127" s="850"/>
      <c r="BR127" s="850"/>
      <c r="BS127" s="851"/>
      <c r="BT127" s="849" t="s">
        <v>493</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494</v>
      </c>
      <c r="CQ127" s="788"/>
      <c r="CR127" s="788"/>
      <c r="CS127" s="788"/>
      <c r="CT127" s="788"/>
      <c r="CU127" s="788"/>
      <c r="CV127" s="788"/>
      <c r="CW127" s="788"/>
      <c r="CX127" s="788"/>
      <c r="CY127" s="788"/>
      <c r="CZ127" s="788"/>
      <c r="DA127" s="788"/>
      <c r="DB127" s="788"/>
      <c r="DC127" s="788"/>
      <c r="DD127" s="788"/>
      <c r="DE127" s="788"/>
      <c r="DF127" s="789"/>
      <c r="DG127" s="825" t="s">
        <v>443</v>
      </c>
      <c r="DH127" s="826"/>
      <c r="DI127" s="826"/>
      <c r="DJ127" s="826"/>
      <c r="DK127" s="826"/>
      <c r="DL127" s="826" t="s">
        <v>443</v>
      </c>
      <c r="DM127" s="826"/>
      <c r="DN127" s="826"/>
      <c r="DO127" s="826"/>
      <c r="DP127" s="826"/>
      <c r="DQ127" s="826" t="s">
        <v>443</v>
      </c>
      <c r="DR127" s="826"/>
      <c r="DS127" s="826"/>
      <c r="DT127" s="826"/>
      <c r="DU127" s="826"/>
      <c r="DV127" s="832" t="s">
        <v>443</v>
      </c>
      <c r="DW127" s="832"/>
      <c r="DX127" s="832"/>
      <c r="DY127" s="832"/>
      <c r="DZ127" s="833"/>
    </row>
    <row r="128" spans="1:130" s="230" customFormat="1" ht="26.25" customHeight="1" thickBot="1" x14ac:dyDescent="0.2">
      <c r="A128" s="834" t="s">
        <v>495</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496</v>
      </c>
      <c r="X128" s="836"/>
      <c r="Y128" s="836"/>
      <c r="Z128" s="837"/>
      <c r="AA128" s="838">
        <v>266441</v>
      </c>
      <c r="AB128" s="839"/>
      <c r="AC128" s="839"/>
      <c r="AD128" s="839"/>
      <c r="AE128" s="840"/>
      <c r="AF128" s="841">
        <v>261023</v>
      </c>
      <c r="AG128" s="839"/>
      <c r="AH128" s="839"/>
      <c r="AI128" s="839"/>
      <c r="AJ128" s="840"/>
      <c r="AK128" s="841">
        <v>257449</v>
      </c>
      <c r="AL128" s="839"/>
      <c r="AM128" s="839"/>
      <c r="AN128" s="839"/>
      <c r="AO128" s="840"/>
      <c r="AP128" s="842"/>
      <c r="AQ128" s="843"/>
      <c r="AR128" s="843"/>
      <c r="AS128" s="843"/>
      <c r="AT128" s="844"/>
      <c r="AU128" s="232"/>
      <c r="AV128" s="232"/>
      <c r="AW128" s="232"/>
      <c r="AX128" s="845" t="s">
        <v>497</v>
      </c>
      <c r="AY128" s="846"/>
      <c r="AZ128" s="846"/>
      <c r="BA128" s="846"/>
      <c r="BB128" s="846"/>
      <c r="BC128" s="846"/>
      <c r="BD128" s="846"/>
      <c r="BE128" s="847"/>
      <c r="BF128" s="822" t="s">
        <v>443</v>
      </c>
      <c r="BG128" s="823"/>
      <c r="BH128" s="823"/>
      <c r="BI128" s="823"/>
      <c r="BJ128" s="823"/>
      <c r="BK128" s="823"/>
      <c r="BL128" s="848"/>
      <c r="BM128" s="822">
        <v>12.7</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498</v>
      </c>
      <c r="CQ128" s="766"/>
      <c r="CR128" s="766"/>
      <c r="CS128" s="766"/>
      <c r="CT128" s="766"/>
      <c r="CU128" s="766"/>
      <c r="CV128" s="766"/>
      <c r="CW128" s="766"/>
      <c r="CX128" s="766"/>
      <c r="CY128" s="766"/>
      <c r="CZ128" s="766"/>
      <c r="DA128" s="766"/>
      <c r="DB128" s="766"/>
      <c r="DC128" s="766"/>
      <c r="DD128" s="766"/>
      <c r="DE128" s="766"/>
      <c r="DF128" s="767"/>
      <c r="DG128" s="828" t="s">
        <v>443</v>
      </c>
      <c r="DH128" s="829"/>
      <c r="DI128" s="829"/>
      <c r="DJ128" s="829"/>
      <c r="DK128" s="829"/>
      <c r="DL128" s="829" t="s">
        <v>443</v>
      </c>
      <c r="DM128" s="829"/>
      <c r="DN128" s="829"/>
      <c r="DO128" s="829"/>
      <c r="DP128" s="829"/>
      <c r="DQ128" s="829" t="s">
        <v>445</v>
      </c>
      <c r="DR128" s="829"/>
      <c r="DS128" s="829"/>
      <c r="DT128" s="829"/>
      <c r="DU128" s="829"/>
      <c r="DV128" s="830" t="s">
        <v>443</v>
      </c>
      <c r="DW128" s="830"/>
      <c r="DX128" s="830"/>
      <c r="DY128" s="830"/>
      <c r="DZ128" s="831"/>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15992147</v>
      </c>
      <c r="AB129" s="816"/>
      <c r="AC129" s="816"/>
      <c r="AD129" s="816"/>
      <c r="AE129" s="817"/>
      <c r="AF129" s="818">
        <v>16353242</v>
      </c>
      <c r="AG129" s="816"/>
      <c r="AH129" s="816"/>
      <c r="AI129" s="816"/>
      <c r="AJ129" s="817"/>
      <c r="AK129" s="818">
        <v>16098322</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445</v>
      </c>
      <c r="BG129" s="807"/>
      <c r="BH129" s="807"/>
      <c r="BI129" s="807"/>
      <c r="BJ129" s="807"/>
      <c r="BK129" s="807"/>
      <c r="BL129" s="808"/>
      <c r="BM129" s="806">
        <v>17.7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3365748</v>
      </c>
      <c r="AB130" s="816"/>
      <c r="AC130" s="816"/>
      <c r="AD130" s="816"/>
      <c r="AE130" s="817"/>
      <c r="AF130" s="818">
        <v>3260948</v>
      </c>
      <c r="AG130" s="816"/>
      <c r="AH130" s="816"/>
      <c r="AI130" s="816"/>
      <c r="AJ130" s="817"/>
      <c r="AK130" s="818">
        <v>3531376</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11.5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12626399</v>
      </c>
      <c r="AB131" s="800"/>
      <c r="AC131" s="800"/>
      <c r="AD131" s="800"/>
      <c r="AE131" s="801"/>
      <c r="AF131" s="802">
        <v>13092294</v>
      </c>
      <c r="AG131" s="800"/>
      <c r="AH131" s="800"/>
      <c r="AI131" s="800"/>
      <c r="AJ131" s="801"/>
      <c r="AK131" s="802">
        <v>12566946</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v>65.2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11.181865869999999</v>
      </c>
      <c r="AB132" s="781"/>
      <c r="AC132" s="781"/>
      <c r="AD132" s="781"/>
      <c r="AE132" s="782"/>
      <c r="AF132" s="783">
        <v>10.65921679</v>
      </c>
      <c r="AG132" s="781"/>
      <c r="AH132" s="781"/>
      <c r="AI132" s="781"/>
      <c r="AJ132" s="782"/>
      <c r="AK132" s="783">
        <v>12.90140819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11.6</v>
      </c>
      <c r="AB133" s="760"/>
      <c r="AC133" s="760"/>
      <c r="AD133" s="760"/>
      <c r="AE133" s="761"/>
      <c r="AF133" s="759">
        <v>11.1</v>
      </c>
      <c r="AG133" s="760"/>
      <c r="AH133" s="760"/>
      <c r="AI133" s="760"/>
      <c r="AJ133" s="761"/>
      <c r="AK133" s="759">
        <v>11.5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edRljOChfvPg1vcY+Uln0rC/okwT7k3eoDhYgCScNPUZUJQRjCmtssdOO+g02Q/m+cbfLZNPQtP+89rwiJIUA==" saltValue="0fhIQtS6tDVL1WLouIsG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B23:P23"/>
    <mergeCell ref="Q23:U23"/>
    <mergeCell ref="V23:Z23"/>
    <mergeCell ref="AA23:AE23"/>
    <mergeCell ref="AF23:AJ23"/>
    <mergeCell ref="AK23:AO23"/>
    <mergeCell ref="AP23:AT23"/>
    <mergeCell ref="AU23:AY23"/>
    <mergeCell ref="AZ23:BD23"/>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63:P63"/>
    <mergeCell ref="Q63:U63"/>
    <mergeCell ref="V63:Z63"/>
    <mergeCell ref="AA63:AE63"/>
    <mergeCell ref="AF63:AJ63"/>
    <mergeCell ref="AK63:AO63"/>
    <mergeCell ref="AP63:AT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BS63:CG63"/>
    <mergeCell ref="AU63:AY63"/>
    <mergeCell ref="AZ63:BD63"/>
    <mergeCell ref="BE63:BI63"/>
    <mergeCell ref="BJ63:BN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BS88:CG88"/>
    <mergeCell ref="CH88:CL88"/>
    <mergeCell ref="CM88:CQ88"/>
    <mergeCell ref="DG87:DK87"/>
    <mergeCell ref="DL87:DP87"/>
    <mergeCell ref="DQ87:DU87"/>
    <mergeCell ref="DV87:DZ87"/>
    <mergeCell ref="BS87:CG87"/>
    <mergeCell ref="CH87:CL87"/>
    <mergeCell ref="CM87:CQ87"/>
    <mergeCell ref="CR87:CV87"/>
    <mergeCell ref="CW87:DA87"/>
    <mergeCell ref="DB87:DF87"/>
    <mergeCell ref="AP88:AT88"/>
    <mergeCell ref="AU88:AY88"/>
    <mergeCell ref="AZ88:BD88"/>
    <mergeCell ref="B88:P88"/>
    <mergeCell ref="Q88:U88"/>
    <mergeCell ref="V88:Z88"/>
    <mergeCell ref="AA88:AE88"/>
    <mergeCell ref="AF88:AJ88"/>
    <mergeCell ref="AK88:AO88"/>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DV100:DZ100"/>
    <mergeCell ref="BS101:CG101"/>
    <mergeCell ref="CH101:CL101"/>
    <mergeCell ref="CM101:CQ101"/>
    <mergeCell ref="CR101:CV101"/>
    <mergeCell ref="CW101:DA101"/>
    <mergeCell ref="DB101:DF101"/>
    <mergeCell ref="DG101:DK101"/>
    <mergeCell ref="DL101:DP101"/>
    <mergeCell ref="DQ101:DU101"/>
    <mergeCell ref="CH102:CL102"/>
    <mergeCell ref="CM102:CQ102"/>
    <mergeCell ref="CR102:CV102"/>
    <mergeCell ref="CW102:DA102"/>
    <mergeCell ref="DB102:DF102"/>
    <mergeCell ref="DG102:DK102"/>
    <mergeCell ref="DL102:DP102"/>
    <mergeCell ref="DQ102:DU102"/>
    <mergeCell ref="DV102:DZ10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62" zoomScaleNormal="85" zoomScaleSheetLayoutView="62" workbookViewId="0">
      <selection activeCell="AP72" sqref="AP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klNmqqSM194YtU49nT5u0bfGfk9jLIep3JucyTPeOYTmU9DrN6OYlXKIZYDaatfqAyAYLFZfC9/e0W5PH+MyQ==" saltValue="pQeL+l651W+PQtOFXEJ3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6" zoomScale="69" zoomScaleNormal="69"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D0V99zlnz0+fbznUKcvVPetrjumSoQBFKUGGblgvObj0YrMOFGmyuPkRuQrP7q3jlE53oZ2UgI2ckMaPlhsHw==" saltValue="5IsZbooOz5ETPU3K7omM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517</v>
      </c>
      <c r="AL9" s="1166"/>
      <c r="AM9" s="1166"/>
      <c r="AN9" s="1167"/>
      <c r="AO9" s="281">
        <v>4316811</v>
      </c>
      <c r="AP9" s="281">
        <v>108539</v>
      </c>
      <c r="AQ9" s="282">
        <v>88339</v>
      </c>
      <c r="AR9" s="283">
        <v>22.9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518</v>
      </c>
      <c r="AL10" s="1166"/>
      <c r="AM10" s="1166"/>
      <c r="AN10" s="1167"/>
      <c r="AO10" s="284">
        <v>18710</v>
      </c>
      <c r="AP10" s="284">
        <v>470</v>
      </c>
      <c r="AQ10" s="285">
        <v>7842</v>
      </c>
      <c r="AR10" s="286">
        <v>-94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519</v>
      </c>
      <c r="AL11" s="1166"/>
      <c r="AM11" s="1166"/>
      <c r="AN11" s="1167"/>
      <c r="AO11" s="284" t="s">
        <v>520</v>
      </c>
      <c r="AP11" s="284" t="s">
        <v>520</v>
      </c>
      <c r="AQ11" s="285">
        <v>2321</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521</v>
      </c>
      <c r="AL12" s="1166"/>
      <c r="AM12" s="1166"/>
      <c r="AN12" s="1167"/>
      <c r="AO12" s="284" t="s">
        <v>520</v>
      </c>
      <c r="AP12" s="284" t="s">
        <v>520</v>
      </c>
      <c r="AQ12" s="285">
        <v>10</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522</v>
      </c>
      <c r="AL13" s="1166"/>
      <c r="AM13" s="1166"/>
      <c r="AN13" s="1167"/>
      <c r="AO13" s="284">
        <v>115907</v>
      </c>
      <c r="AP13" s="284">
        <v>2914</v>
      </c>
      <c r="AQ13" s="285">
        <v>2936</v>
      </c>
      <c r="AR13" s="286">
        <v>-0.7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523</v>
      </c>
      <c r="AL14" s="1166"/>
      <c r="AM14" s="1166"/>
      <c r="AN14" s="1167"/>
      <c r="AO14" s="284">
        <v>60114</v>
      </c>
      <c r="AP14" s="284">
        <v>1511</v>
      </c>
      <c r="AQ14" s="285">
        <v>1649</v>
      </c>
      <c r="AR14" s="286">
        <v>-8.4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524</v>
      </c>
      <c r="AL15" s="1169"/>
      <c r="AM15" s="1169"/>
      <c r="AN15" s="1170"/>
      <c r="AO15" s="284">
        <v>-232655</v>
      </c>
      <c r="AP15" s="284">
        <v>-5850</v>
      </c>
      <c r="AQ15" s="285">
        <v>-5997</v>
      </c>
      <c r="AR15" s="286">
        <v>-2.5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190</v>
      </c>
      <c r="AL16" s="1169"/>
      <c r="AM16" s="1169"/>
      <c r="AN16" s="1170"/>
      <c r="AO16" s="284">
        <v>4278887</v>
      </c>
      <c r="AP16" s="284">
        <v>107585</v>
      </c>
      <c r="AQ16" s="285">
        <v>97102</v>
      </c>
      <c r="AR16" s="286">
        <v>10.8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529</v>
      </c>
      <c r="AL21" s="1172"/>
      <c r="AM21" s="1172"/>
      <c r="AN21" s="1173"/>
      <c r="AO21" s="297">
        <v>11.01</v>
      </c>
      <c r="AP21" s="298">
        <v>8.91</v>
      </c>
      <c r="AQ21" s="299">
        <v>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530</v>
      </c>
      <c r="AL22" s="1172"/>
      <c r="AM22" s="1172"/>
      <c r="AN22" s="1173"/>
      <c r="AO22" s="302">
        <v>93.5</v>
      </c>
      <c r="AP22" s="303">
        <v>97.5</v>
      </c>
      <c r="AQ22" s="304">
        <v>-4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531</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534</v>
      </c>
      <c r="AL32" s="1156"/>
      <c r="AM32" s="1156"/>
      <c r="AN32" s="1157"/>
      <c r="AO32" s="312">
        <v>4450198</v>
      </c>
      <c r="AP32" s="312">
        <v>111893</v>
      </c>
      <c r="AQ32" s="313">
        <v>55264</v>
      </c>
      <c r="AR32" s="314">
        <v>102.5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535</v>
      </c>
      <c r="AL33" s="1156"/>
      <c r="AM33" s="1156"/>
      <c r="AN33" s="1157"/>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536</v>
      </c>
      <c r="AL34" s="1156"/>
      <c r="AM34" s="1156"/>
      <c r="AN34" s="1157"/>
      <c r="AO34" s="312" t="s">
        <v>520</v>
      </c>
      <c r="AP34" s="312" t="s">
        <v>520</v>
      </c>
      <c r="AQ34" s="313">
        <v>19</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537</v>
      </c>
      <c r="AL35" s="1156"/>
      <c r="AM35" s="1156"/>
      <c r="AN35" s="1157"/>
      <c r="AO35" s="312">
        <v>959940</v>
      </c>
      <c r="AP35" s="312">
        <v>24136</v>
      </c>
      <c r="AQ35" s="313">
        <v>18522</v>
      </c>
      <c r="AR35" s="314">
        <v>30.3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538</v>
      </c>
      <c r="AL36" s="1156"/>
      <c r="AM36" s="1156"/>
      <c r="AN36" s="1157"/>
      <c r="AO36" s="312" t="s">
        <v>520</v>
      </c>
      <c r="AP36" s="312" t="s">
        <v>520</v>
      </c>
      <c r="AQ36" s="313">
        <v>2744</v>
      </c>
      <c r="AR36" s="314" t="s">
        <v>520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539</v>
      </c>
      <c r="AL37" s="1156"/>
      <c r="AM37" s="1156"/>
      <c r="AN37" s="1157"/>
      <c r="AO37" s="312" t="s">
        <v>520</v>
      </c>
      <c r="AP37" s="312" t="s">
        <v>520</v>
      </c>
      <c r="AQ37" s="313">
        <v>519</v>
      </c>
      <c r="AR37" s="314" t="s">
        <v>520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540</v>
      </c>
      <c r="AL38" s="1159"/>
      <c r="AM38" s="1159"/>
      <c r="AN38" s="1160"/>
      <c r="AO38" s="315" t="s">
        <v>520</v>
      </c>
      <c r="AP38" s="315" t="s">
        <v>520</v>
      </c>
      <c r="AQ38" s="316">
        <v>4</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541</v>
      </c>
      <c r="AL39" s="1159"/>
      <c r="AM39" s="1159"/>
      <c r="AN39" s="1160"/>
      <c r="AO39" s="312">
        <v>-257449</v>
      </c>
      <c r="AP39" s="312">
        <v>-6473</v>
      </c>
      <c r="AQ39" s="313">
        <v>-3996</v>
      </c>
      <c r="AR39" s="314">
        <v>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542</v>
      </c>
      <c r="AL40" s="1156"/>
      <c r="AM40" s="1156"/>
      <c r="AN40" s="1157"/>
      <c r="AO40" s="312">
        <v>-3531376</v>
      </c>
      <c r="AP40" s="312">
        <v>-88791</v>
      </c>
      <c r="AQ40" s="313">
        <v>-50182</v>
      </c>
      <c r="AR40" s="314">
        <v>76.900000000000006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303</v>
      </c>
      <c r="AL41" s="1162"/>
      <c r="AM41" s="1162"/>
      <c r="AN41" s="1163"/>
      <c r="AO41" s="312">
        <v>1621313</v>
      </c>
      <c r="AP41" s="312">
        <v>40765</v>
      </c>
      <c r="AQ41" s="313">
        <v>22892</v>
      </c>
      <c r="AR41" s="314">
        <v>78.099999999999994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512</v>
      </c>
      <c r="AN49" s="1150" t="s">
        <v>546</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5296432</v>
      </c>
      <c r="AN51" s="334">
        <v>123176</v>
      </c>
      <c r="AO51" s="335">
        <v>56.3</v>
      </c>
      <c r="AP51" s="336">
        <v>69729</v>
      </c>
      <c r="AQ51" s="337">
        <v>1.8</v>
      </c>
      <c r="AR51" s="338">
        <v>54.5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1855678</v>
      </c>
      <c r="AN52" s="342">
        <v>43156</v>
      </c>
      <c r="AO52" s="343">
        <v>10.3</v>
      </c>
      <c r="AP52" s="344">
        <v>38908</v>
      </c>
      <c r="AQ52" s="345">
        <v>14</v>
      </c>
      <c r="AR52" s="346">
        <v>-3.7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8567246</v>
      </c>
      <c r="AN53" s="334">
        <v>203189</v>
      </c>
      <c r="AO53" s="335">
        <v>65</v>
      </c>
      <c r="AP53" s="336">
        <v>74581</v>
      </c>
      <c r="AQ53" s="337">
        <v>7</v>
      </c>
      <c r="AR53" s="338">
        <v>58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3221478</v>
      </c>
      <c r="AN54" s="342">
        <v>76404</v>
      </c>
      <c r="AO54" s="343">
        <v>77</v>
      </c>
      <c r="AP54" s="344">
        <v>41563</v>
      </c>
      <c r="AQ54" s="345">
        <v>6.8</v>
      </c>
      <c r="AR54" s="346">
        <v>70.2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4516041</v>
      </c>
      <c r="AN55" s="334">
        <v>109252</v>
      </c>
      <c r="AO55" s="335">
        <v>-46.2</v>
      </c>
      <c r="AP55" s="336">
        <v>76347</v>
      </c>
      <c r="AQ55" s="337">
        <v>2.4</v>
      </c>
      <c r="AR55" s="338">
        <v>-48.6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1754069</v>
      </c>
      <c r="AN56" s="342">
        <v>42434</v>
      </c>
      <c r="AO56" s="343">
        <v>-44.5</v>
      </c>
      <c r="AP56" s="344">
        <v>41762</v>
      </c>
      <c r="AQ56" s="345">
        <v>0.5</v>
      </c>
      <c r="AR56" s="346">
        <v>-45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2568029</v>
      </c>
      <c r="AN57" s="334">
        <v>63355</v>
      </c>
      <c r="AO57" s="335">
        <v>-42</v>
      </c>
      <c r="AP57" s="336">
        <v>69604</v>
      </c>
      <c r="AQ57" s="337">
        <v>-8.8000000000000007</v>
      </c>
      <c r="AR57" s="338">
        <v>-33.200000000000003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1204313</v>
      </c>
      <c r="AN58" s="342">
        <v>29711</v>
      </c>
      <c r="AO58" s="343">
        <v>-30</v>
      </c>
      <c r="AP58" s="344">
        <v>36247</v>
      </c>
      <c r="AQ58" s="345">
        <v>-13.2</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2766324</v>
      </c>
      <c r="AN59" s="334">
        <v>69555</v>
      </c>
      <c r="AO59" s="335">
        <v>9.8000000000000007</v>
      </c>
      <c r="AP59" s="336">
        <v>68410</v>
      </c>
      <c r="AQ59" s="337">
        <v>-1.7</v>
      </c>
      <c r="AR59" s="338">
        <v>11.5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1431313</v>
      </c>
      <c r="AN60" s="342">
        <v>35988</v>
      </c>
      <c r="AO60" s="343">
        <v>21.1</v>
      </c>
      <c r="AP60" s="344">
        <v>35086</v>
      </c>
      <c r="AQ60" s="345">
        <v>-3.2</v>
      </c>
      <c r="AR60" s="346">
        <v>24.3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4742814</v>
      </c>
      <c r="AN61" s="349">
        <v>113705</v>
      </c>
      <c r="AO61" s="350">
        <v>8.6</v>
      </c>
      <c r="AP61" s="351">
        <v>71734</v>
      </c>
      <c r="AQ61" s="352">
        <v>0.1</v>
      </c>
      <c r="AR61" s="338">
        <v>8.5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1893370</v>
      </c>
      <c r="AN62" s="342">
        <v>45539</v>
      </c>
      <c r="AO62" s="343">
        <v>6.8</v>
      </c>
      <c r="AP62" s="344">
        <v>38713</v>
      </c>
      <c r="AQ62" s="345">
        <v>1</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C3cF1/+yP1nsCLbKijfXwPCiKP+zvAbFSLU7OiXj4yMHhXYZ6EMzYd4JgWr8aCduwUy/Dn96qKWhykT8a5gJA==" saltValue="71dNgveFRIpt+tTnl+Kf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1"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3hAXQezRhhkJHe3eB8AepL+hWP+xcpYIbz//U5gGq/u4ixFqZX+3ZUUMGcHs0Dk0Rs6OuSlZg8DDhtrK7s0D7Q==" saltValue="prSv75FDvtpZT8IN8P/N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1"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jveHK3wfTO6+jZvDV5UUzCS5FWj7b7px1UutMFzXeJ/hOMp5YK/9/7eT13vkQM0F2nvw5Dk1aaLJ4aR4Kmq4MA==" saltValue="ozuRhO1f837rlfZ+KdjP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4" t="s">
        <v>3</v>
      </c>
      <c r="D47" s="1174"/>
      <c r="E47" s="1175"/>
      <c r="F47" s="11">
        <v>10.85</v>
      </c>
      <c r="G47" s="12">
        <v>9.69</v>
      </c>
      <c r="H47" s="12">
        <v>8.93</v>
      </c>
      <c r="I47" s="12">
        <v>9.85</v>
      </c>
      <c r="J47" s="13">
        <v>11.87</v>
      </c>
    </row>
    <row r="48" spans="2:10" ht="57.75" customHeight="1" x14ac:dyDescent="0.15">
      <c r="B48" s="14"/>
      <c r="C48" s="1176" t="s">
        <v>4</v>
      </c>
      <c r="D48" s="1176"/>
      <c r="E48" s="1177"/>
      <c r="F48" s="15">
        <v>6.79</v>
      </c>
      <c r="G48" s="16">
        <v>6.59</v>
      </c>
      <c r="H48" s="16">
        <v>8.5299999999999994</v>
      </c>
      <c r="I48" s="16">
        <v>12.03</v>
      </c>
      <c r="J48" s="17">
        <v>13.64</v>
      </c>
    </row>
    <row r="49" spans="2:10" ht="57.75" customHeight="1" thickBot="1" x14ac:dyDescent="0.2">
      <c r="B49" s="18"/>
      <c r="C49" s="1178" t="s">
        <v>5</v>
      </c>
      <c r="D49" s="1178"/>
      <c r="E49" s="1179"/>
      <c r="F49" s="19" t="s">
        <v>567</v>
      </c>
      <c r="G49" s="20" t="s">
        <v>568</v>
      </c>
      <c r="H49" s="20">
        <v>1.51</v>
      </c>
      <c r="I49" s="20">
        <v>4.8499999999999996</v>
      </c>
      <c r="J49" s="21">
        <v>3.37</v>
      </c>
    </row>
    <row r="50" spans="2:10" x14ac:dyDescent="0.15"/>
  </sheetData>
  <sheetProtection algorithmName="SHA-512" hashValue="ZnMqrSkAqVYN2j98l3fsPppDe7PsBNTXGWzKTqxXjlkvpS0E2f98oVmcbz8G0UuMsOwHsmzJmoP5k69rKEF6ww==" saltValue="ra8PxIYuFw17qYM0N803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2024-03-14T02:11:04Z</dcterms:created>
  <dcterms:modified xsi:type="dcterms:W3CDTF">2024-09-24T10:51:00Z</dcterms:modified>
  <cp:category/>
</cp:coreProperties>
</file>